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M16" i="2" l="1"/>
  <c r="N16" i="2" s="1"/>
  <c r="G40" i="2"/>
  <c r="F40" i="2"/>
  <c r="F39" i="2"/>
  <c r="G39" i="2" s="1"/>
  <c r="F38" i="2"/>
  <c r="G38" i="2" s="1"/>
  <c r="G37" i="2" l="1"/>
  <c r="F37" i="2"/>
  <c r="G36" i="2"/>
  <c r="F36" i="2"/>
  <c r="G35" i="2"/>
  <c r="F35" i="2"/>
  <c r="G34" i="2"/>
  <c r="F34" i="2"/>
  <c r="G33" i="2"/>
  <c r="F33" i="2"/>
  <c r="F28" i="2"/>
  <c r="G28" i="2" s="1"/>
  <c r="F27" i="2"/>
  <c r="G27" i="2" s="1"/>
  <c r="F26" i="2"/>
  <c r="G26" i="2" s="1"/>
  <c r="G25" i="2"/>
  <c r="F25" i="2"/>
  <c r="G24" i="2"/>
  <c r="F24" i="2"/>
  <c r="G23" i="2"/>
  <c r="F23" i="2"/>
  <c r="M18" i="2" l="1"/>
  <c r="N18" i="2" s="1"/>
  <c r="M17" i="2"/>
  <c r="N17" i="2" s="1"/>
  <c r="F32" i="2"/>
  <c r="G32" i="2" s="1"/>
  <c r="G22" i="2" l="1"/>
  <c r="F22" i="2"/>
  <c r="G21" i="2"/>
  <c r="F21" i="2"/>
  <c r="F20" i="2"/>
  <c r="G20" i="2" s="1"/>
  <c r="F19" i="2"/>
  <c r="G19" i="2" s="1"/>
  <c r="F18" i="2"/>
  <c r="F17" i="2"/>
  <c r="G17" i="2" s="1"/>
  <c r="B6" i="2"/>
  <c r="F16" i="2"/>
  <c r="A74" i="5" s="1"/>
  <c r="G16" i="2" l="1"/>
  <c r="A80" i="5"/>
  <c r="G18" i="2"/>
  <c r="A76" i="5" l="1"/>
  <c r="L19" i="2" s="1"/>
  <c r="A82" i="5"/>
  <c r="E29" i="2" s="1"/>
  <c r="B6" i="3"/>
  <c r="B10" i="3"/>
  <c r="B10" i="2"/>
  <c r="B9" i="2"/>
  <c r="B9" i="3"/>
  <c r="I8" i="2"/>
  <c r="F8" i="3"/>
  <c r="F7" i="3"/>
  <c r="I7" i="2"/>
  <c r="F6" i="3"/>
  <c r="I6" i="2"/>
  <c r="I5" i="2"/>
  <c r="I4" i="2"/>
  <c r="F4" i="3"/>
  <c r="F3" i="3"/>
  <c r="I3" i="2"/>
  <c r="F2" i="3"/>
  <c r="I2" i="2"/>
  <c r="B7" i="3"/>
  <c r="B7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<sst xmlns="http://schemas.openxmlformats.org/spreadsheetml/2006/main" count="424" uniqueCount="262">
  <si>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</si>
  <si>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</si>
  <si>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</si>
  <si>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</si>
  <si>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</si>
  <si>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</si>
  <si>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</si>
  <si>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</si>
  <si>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</si>
  <si>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</si>
  <si>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</si>
  <si>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</si>
  <si>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</si>
  <si>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</si>
  <si>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</si>
  <si>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</si>
  <si>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</si>
  <si>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</si>
  <si>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</si>
  <si>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</si>
  <si>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</si>
  <si>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</si>
  <si>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</si>
  <si>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</si>
  <si>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</si>
  <si>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</si>
  <si>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</si>
  <si>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</si>
  <si>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</si>
  <si>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</si>
  <si>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</si>
  <si>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</si>
  <si>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</si>
  <si>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</si>
  <si>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</si>
  <si>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</si>
  <si>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</si>
  <si>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</si>
  <si>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</si>
  <si>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</si>
  <si>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</si>
  <si>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</si>
  <si>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</si>
  <si>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</si>
  <si>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</si>
  <si>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</si>
  <si>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</si>
  <si>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</si>
  <si>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</si>
  <si>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</si>
  <si>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</si>
  <si>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</si>
  <si>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</si>
  <si>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</si>
  <si>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</si>
  <si>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</si>
  <si>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</si>
  <si>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</si>
  <si>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</si>
  <si>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</si>
  <si>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</si>
  <si>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</si>
  <si>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</si>
  <si>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</si>
  <si>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</si>
  <si>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</si>
  <si>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</si>
  <si>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</si>
  <si>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</si>
  <si>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</si>
  <si>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</si>
  <si>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</si>
  <si>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</si>
  <si>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</si>
  <si>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</si>
  <si>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</si>
  <si>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</si>
  <si>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</si>
  <si>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</si>
  <si>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</si>
  <si>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</si>
  <si>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</si>
  <si>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</si>
  <si>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</si>
  <si>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</si>
  <si>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</si>
  <si>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</si>
  <si>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</si>
  <si>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</si>
  <si>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</si>
  <si>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</si>
  <si>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</si>
  <si>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</si>
  <si>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</si>
  <si>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</si>
  <si>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</si>
  <si>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</si>
  <si>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</si>
  <si>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</si>
  <si>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</si>
  <si>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</si>
  <si>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</si>
  <si>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</si>
  <si>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</si>
  <si>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</si>
  <si>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</si>
  <si>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</si>
  <si>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</si>
  <si>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</si>
  <si>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</si>
  <si>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</si>
  <si>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</si>
  <si>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</si>
  <si>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</si>
  <si>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</si>
  <si>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</si>
  <si>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</si>
  <si>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</si>
  <si>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</si>
  <si>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</si>
  <si>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</si>
  <si>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</si>
  <si>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</si>
  <si>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</si>
  <si>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</si>
  <si>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</si>
  <si>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</si>
  <si>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</si>
  <si>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</si>
  <si>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</si>
  <si>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</si>
  <si>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</si>
  <si>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</si>
  <si>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</si>
  <si>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</si>
  <si>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</si>
  <si>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</si>
  <si>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</si>
  <si>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</si>
  <si>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</si>
  <si>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</si>
  <si>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</si>
  <si>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</si>
  <si>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</si>
  <si>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</si>
  <si>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</si>
  <si>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</si>
  <si>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</si>
  <si>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</si>
  <si>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</si>
  <si>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</si>
  <si>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</si>
  <si>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</si>
  <si>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</si>
  <si>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</si>
  <si>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</si>
  <si>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</si>
  <si>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</si>
  <si>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</si>
  <si>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</si>
  <si>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</si>
  <si>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</si>
  <si>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</si>
  <si>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</si>
  <si>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</si>
  <si>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</si>
  <si>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</si>
  <si>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</si>
  <si>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</si>
  <si>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</si>
  <si>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</si>
  <si>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</si>
  <si>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</si>
  <si>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</si>
  <si>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</si>
  <si>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</si>
  <si>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</si>
  <si>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</si>
  <si>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</si>
  <si>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</si>
  <si>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</si>
  <si>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</si>
  <si>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</si>
  <si>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</si>
  <si>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</si>
  <si>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</si>
  <si>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</si>
  <si>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</si>
  <si>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</si>
  <si>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</si>
  <si>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</si>
  <si>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</si>
  <si>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</si>
  <si>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</si>
  <si>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</si>
  <si>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</si>
  <si>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</si>
  <si>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</si>
  <si>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</si>
  <si>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</si>
  <si>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</si>
  <si>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</si>
  <si>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</si>
  <si>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</si>
  <si>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</si>
  <si>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</si>
  <si>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</si>
  <si>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</si>
  <si>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Bachelor of Science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</si>
  <si>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</si>
  <si>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</si>
  <si>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</si>
  <si>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</si>
  <si>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</si>
  <si>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MATH 2143, Business Calculus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</si>
  <si>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</si>
  <si>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</si>
  <si>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</si>
  <si>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</si>
  <si>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</si>
  <si>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</si>
  <si>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</si>
  <si>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</si>
  <si>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</si>
  <si>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</si>
  <si>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</si>
  <si>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</si>
  <si>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</si>
  <si>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</si>
  <si>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</si>
  <si>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College of Business Core GPA:</t>
  </si>
  <si>
    <t>COB GPA CALCULATION</t>
  </si>
  <si>
    <t>BUSN 1003, First Year Experience: Business</t>
  </si>
  <si>
    <t>Computer/Information Tech.</t>
  </si>
  <si>
    <t>Computer and Information Technology</t>
  </si>
  <si>
    <t>CIT 2033, Programming Fundamentals</t>
  </si>
  <si>
    <t>CIT 2523, Telecommunications and Networking Essentials</t>
  </si>
  <si>
    <t>CIT 3403, Database Management</t>
  </si>
  <si>
    <t>CIT 4853, IT Project Management</t>
  </si>
  <si>
    <t>CIT OPTION I</t>
  </si>
  <si>
    <t>CIT 3033, Intermediate Programming</t>
  </si>
  <si>
    <t>CIT 3353, Mobile and Web Applications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</si>
  <si>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</si>
  <si>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</si>
  <si>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</si>
  <si>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</si>
  <si>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</si>
  <si>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4523, Advanced Network Telecommunications</t>
  </si>
  <si>
    <t>CIT 4623, Computer Security</t>
  </si>
  <si>
    <t>CIT 4863, Current Topics in CIT</t>
  </si>
  <si>
    <t>CIT 4883, Internship in CIT</t>
  </si>
  <si>
    <t>Comp/Inf. Tech.</t>
  </si>
  <si>
    <t xml:space="preserve">                                        Bachelor of Science in Computer and Information Technology</t>
  </si>
  <si>
    <t>2016-17</t>
  </si>
  <si>
    <t>MGMT 3123, Principles of Management</t>
  </si>
  <si>
    <t>Electives (7 hours):</t>
  </si>
  <si>
    <t>CIT 3353, Mobile and Web Development</t>
  </si>
  <si>
    <t>CIT 3603, Systems Analysis and Design</t>
  </si>
  <si>
    <t>CIT 4453, Global eCommerce</t>
  </si>
  <si>
    <t>Major Requirements (36 hours):</t>
  </si>
  <si>
    <t>CIT 4653, Data Capture</t>
  </si>
  <si>
    <t>Major Requirements (36 hours)(cont.):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</si>
</sst>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0" fontId="12" fillId="0" borderId="0" xfId="0" applyFont="1"/>
    <xf numFmtId="0" fontId="7" fillId="0" borderId="0" xfId="0" applyFont="1" applyBorder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22" fontId="7" fillId="0" borderId="0" xfId="0" applyNumberFormat="1" applyFont="1" applyBorder="1"/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0" fillId="0" borderId="0" xfId="0" applyFont="1"/>
    <xf numFmtId="0" fontId="13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9" t="s">
        <v>70</v>
      </c>
      <c r="B2" s="286" t="s">
        <v>233</v>
      </c>
      <c r="C2" s="4"/>
      <c r="D2" s="4"/>
      <c r="E2" s="4"/>
      <c r="F2" s="57" t="s">
        <v>67</v>
      </c>
      <c r="G2" s="181" t="s">
        <v>253</v>
      </c>
      <c r="H2" s="58"/>
      <c r="I2" s="4"/>
      <c r="J2" s="5"/>
    </row>
    <row r="3" spans="1:10" ht="19.5" x14ac:dyDescent="0.3">
      <c r="A3" s="110" t="s">
        <v>61</v>
      </c>
      <c r="B3" s="165"/>
      <c r="C3" s="3"/>
      <c r="D3" s="3"/>
      <c r="E3" s="3"/>
      <c r="F3" s="56" t="s">
        <v>64</v>
      </c>
      <c r="G3" s="234" t="s">
        <v>209</v>
      </c>
      <c r="H3" s="3"/>
      <c r="I3" s="3"/>
      <c r="J3" s="1"/>
    </row>
    <row r="4" spans="1:10" ht="18.75" customHeight="1" x14ac:dyDescent="0.3">
      <c r="A4" s="110" t="s">
        <v>60</v>
      </c>
      <c r="B4" s="165"/>
      <c r="C4" s="3"/>
      <c r="D4" s="3"/>
      <c r="E4" s="3"/>
      <c r="F4" s="21" t="s">
        <v>65</v>
      </c>
      <c r="G4" s="192"/>
      <c r="H4" s="3"/>
      <c r="I4" s="3"/>
      <c r="J4" s="1"/>
    </row>
    <row r="5" spans="1:10" ht="15.75" x14ac:dyDescent="0.25">
      <c r="A5" s="110" t="s">
        <v>62</v>
      </c>
      <c r="B5" s="233" t="s">
        <v>208</v>
      </c>
      <c r="C5" s="3"/>
      <c r="D5" s="3"/>
      <c r="E5" s="3"/>
      <c r="F5" s="21" t="s">
        <v>66</v>
      </c>
      <c r="G5" s="287" t="s">
        <v>234</v>
      </c>
      <c r="H5" s="3"/>
      <c r="I5" s="3"/>
      <c r="J5" s="1"/>
    </row>
    <row r="6" spans="1:10" ht="15.75" x14ac:dyDescent="0.25">
      <c r="A6" s="110" t="s">
        <v>63</v>
      </c>
      <c r="B6" s="231"/>
      <c r="C6" s="3"/>
      <c r="D6" s="3"/>
      <c r="E6" s="3"/>
      <c r="F6" s="21" t="s">
        <v>68</v>
      </c>
      <c r="G6" s="7"/>
      <c r="H6" s="3"/>
      <c r="I6" s="3"/>
      <c r="J6" s="1"/>
    </row>
    <row r="7" spans="1:10" ht="15.75" x14ac:dyDescent="0.25">
      <c r="A7" s="110" t="s">
        <v>10</v>
      </c>
      <c r="B7" s="6"/>
      <c r="C7" s="3"/>
      <c r="D7" s="3"/>
      <c r="E7" s="3"/>
      <c r="F7" s="21" t="s">
        <v>69</v>
      </c>
      <c r="G7" s="148"/>
      <c r="H7" s="3"/>
      <c r="I7" s="3"/>
      <c r="J7" s="1"/>
    </row>
    <row r="8" spans="1:10" s="40" customFormat="1" ht="15.75" x14ac:dyDescent="0.25">
      <c r="A8" s="110"/>
      <c r="B8" s="44"/>
      <c r="C8" s="43"/>
      <c r="D8" s="43"/>
      <c r="E8" s="43"/>
      <c r="F8" s="128" t="s">
        <v>96</v>
      </c>
      <c r="G8" s="45"/>
      <c r="H8" s="43"/>
      <c r="I8" s="43"/>
      <c r="J8" s="41"/>
    </row>
    <row r="9" spans="1:10" s="40" customFormat="1" ht="17.25" x14ac:dyDescent="0.3">
      <c r="A9" s="143" t="s">
        <v>137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1" t="s">
        <v>41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56" t="s">
        <v>191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2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6"/>
      <c r="I13" s="43"/>
      <c r="J13" s="43"/>
    </row>
    <row r="14" spans="1:10" ht="23.25" customHeight="1" thickBot="1" x14ac:dyDescent="0.3">
      <c r="A14" s="93"/>
      <c r="B14" s="23" t="s">
        <v>1</v>
      </c>
      <c r="C14" s="24" t="s">
        <v>0</v>
      </c>
      <c r="D14" s="25" t="s">
        <v>38</v>
      </c>
      <c r="E14" s="26" t="s">
        <v>46</v>
      </c>
      <c r="F14" s="92"/>
      <c r="G14" s="92" t="s">
        <v>1</v>
      </c>
      <c r="H14" s="93" t="s">
        <v>0</v>
      </c>
      <c r="I14" s="93" t="s">
        <v>38</v>
      </c>
      <c r="J14" s="100" t="s">
        <v>46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6"/>
    </row>
    <row r="16" spans="1:10" ht="24" customHeight="1" thickBot="1" x14ac:dyDescent="0.3">
      <c r="A16" s="285" t="s">
        <v>232</v>
      </c>
      <c r="B16" s="284">
        <v>3</v>
      </c>
      <c r="C16" s="17"/>
      <c r="D16" s="140"/>
      <c r="E16" s="12"/>
    </row>
    <row r="17" spans="1:15" ht="24" customHeight="1" thickBot="1" x14ac:dyDescent="0.3">
      <c r="A17" s="59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6"/>
    </row>
    <row r="19" spans="1:15" ht="24" customHeight="1" thickBot="1" x14ac:dyDescent="0.3">
      <c r="A19" s="107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8" t="s">
        <v>19</v>
      </c>
      <c r="B20" s="103">
        <v>3</v>
      </c>
      <c r="C20" s="103"/>
      <c r="D20" s="140"/>
      <c r="E20" s="120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5" t="s">
        <v>20</v>
      </c>
      <c r="B21" s="103">
        <v>3</v>
      </c>
      <c r="C21" s="103"/>
      <c r="D21" s="140"/>
      <c r="E21" s="120"/>
      <c r="F21" s="266" t="s">
        <v>86</v>
      </c>
      <c r="G21" s="264"/>
      <c r="H21" s="103"/>
      <c r="I21" s="140"/>
      <c r="J21" s="120"/>
    </row>
    <row r="22" spans="1:15" ht="24" customHeight="1" thickBot="1" x14ac:dyDescent="0.3">
      <c r="A22" s="107" t="s">
        <v>5</v>
      </c>
      <c r="B22" s="50"/>
      <c r="C22" s="50"/>
      <c r="D22" s="50"/>
      <c r="E22" s="51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262" t="s">
        <v>214</v>
      </c>
      <c r="B23" s="103">
        <v>3</v>
      </c>
      <c r="C23" s="103"/>
      <c r="D23" s="140"/>
      <c r="E23" s="120"/>
      <c r="F23" s="60" t="s">
        <v>86</v>
      </c>
      <c r="G23" s="17"/>
      <c r="H23" s="103"/>
      <c r="I23" s="140"/>
      <c r="J23" s="120"/>
    </row>
    <row r="24" spans="1:15" ht="24" customHeight="1" thickBot="1" x14ac:dyDescent="0.3">
      <c r="A24" s="107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5" t="s">
        <v>192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7" t="s">
        <v>86</v>
      </c>
      <c r="B26" s="18"/>
      <c r="C26" s="103"/>
      <c r="D26" s="140"/>
      <c r="E26" s="120"/>
      <c r="F26" s="61" t="s">
        <v>86</v>
      </c>
      <c r="G26" s="17"/>
      <c r="H26" s="103"/>
      <c r="I26" s="140"/>
      <c r="J26" s="120"/>
      <c r="K26" s="9"/>
      <c r="L26" s="10"/>
      <c r="M26" s="9"/>
      <c r="N26" s="9"/>
      <c r="O26" s="3"/>
    </row>
    <row r="27" spans="1:15" ht="24" customHeight="1" thickBot="1" x14ac:dyDescent="0.3">
      <c r="A27" s="117" t="s">
        <v>86</v>
      </c>
      <c r="B27" s="17"/>
      <c r="C27" s="103"/>
      <c r="D27" s="140"/>
      <c r="E27" s="120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4" t="s">
        <v>187</v>
      </c>
      <c r="B28" s="14"/>
      <c r="C28" s="29"/>
      <c r="D28" s="29"/>
      <c r="E28" s="16"/>
      <c r="F28" s="263" t="s">
        <v>111</v>
      </c>
      <c r="G28" s="261">
        <v>3</v>
      </c>
      <c r="H28" s="103"/>
      <c r="I28" s="140"/>
      <c r="J28" s="120"/>
    </row>
    <row r="29" spans="1:15" ht="24" customHeight="1" thickBot="1" x14ac:dyDescent="0.3">
      <c r="A29" s="117" t="s">
        <v>86</v>
      </c>
      <c r="B29" s="17"/>
      <c r="C29" s="103"/>
      <c r="D29" s="140"/>
      <c r="E29" s="120"/>
      <c r="F29" s="60" t="s">
        <v>86</v>
      </c>
      <c r="G29" s="17"/>
      <c r="H29" s="103"/>
      <c r="I29" s="140"/>
      <c r="J29" s="120"/>
    </row>
    <row r="30" spans="1:15" ht="24" customHeight="1" thickBot="1" x14ac:dyDescent="0.3">
      <c r="A30" s="117" t="s">
        <v>86</v>
      </c>
      <c r="B30" s="17"/>
      <c r="C30" s="103"/>
      <c r="D30" s="140"/>
      <c r="E30" s="120"/>
      <c r="F30" s="199" t="s">
        <v>204</v>
      </c>
      <c r="G30" s="50"/>
      <c r="H30" s="50"/>
      <c r="I30" s="50"/>
      <c r="J30" s="51"/>
    </row>
    <row r="31" spans="1:15" s="70" customFormat="1" ht="24" customHeight="1" thickBot="1" x14ac:dyDescent="0.3">
      <c r="A31" s="115"/>
      <c r="B31" s="81"/>
      <c r="C31" s="81"/>
      <c r="D31" s="81"/>
      <c r="E31" s="82"/>
      <c r="F31" s="265" t="s">
        <v>210</v>
      </c>
      <c r="G31" s="198">
        <v>3</v>
      </c>
      <c r="H31" s="103"/>
      <c r="I31" s="140"/>
      <c r="J31" s="120"/>
    </row>
    <row r="32" spans="1:15" s="70" customFormat="1" ht="24" customHeight="1" thickBot="1" x14ac:dyDescent="0.3">
      <c r="A32" s="115"/>
      <c r="B32" s="81"/>
      <c r="C32" s="81"/>
      <c r="D32" s="81"/>
      <c r="E32" s="81"/>
      <c r="F32" s="115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47</v>
      </c>
      <c r="G33" s="30"/>
      <c r="H33" s="30"/>
      <c r="I33" s="33"/>
      <c r="J33" s="35">
        <v>0</v>
      </c>
    </row>
    <row r="34" spans="1:11" ht="24" customHeight="1" thickBot="1" x14ac:dyDescent="0.4">
      <c r="A34" s="88" t="s">
        <v>133</v>
      </c>
      <c r="B34" s="38"/>
      <c r="C34" s="31"/>
      <c r="D34" s="36"/>
      <c r="E34" s="39">
        <v>0</v>
      </c>
      <c r="F34" s="88" t="s">
        <v>48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49</v>
      </c>
      <c r="G35" s="30"/>
      <c r="H35" s="30"/>
      <c r="I35" s="33"/>
      <c r="J35" s="35">
        <v>0</v>
      </c>
    </row>
    <row r="36" spans="1:11" ht="23.25" customHeight="1" thickBot="1" x14ac:dyDescent="0.4">
      <c r="F36" s="141"/>
      <c r="G36" s="141"/>
      <c r="H36" s="141"/>
      <c r="I36" s="141"/>
      <c r="J36" s="142"/>
    </row>
    <row r="37" spans="1:11" s="188" customFormat="1" ht="23.25" customHeight="1" thickBot="1" x14ac:dyDescent="0.3">
      <c r="A37" s="162" t="s">
        <v>141</v>
      </c>
      <c r="B37" s="163"/>
      <c r="C37" s="163"/>
      <c r="D37" s="163"/>
      <c r="E37" s="163"/>
      <c r="F37" s="163"/>
      <c r="G37" s="164"/>
      <c r="H37" s="163"/>
      <c r="I37" s="164"/>
      <c r="J37" s="161"/>
    </row>
    <row r="38" spans="1:11" s="188" customFormat="1" ht="23.25" customHeight="1" thickBot="1" x14ac:dyDescent="0.4">
      <c r="A38" s="174" t="s">
        <v>142</v>
      </c>
      <c r="B38" s="160"/>
      <c r="C38" s="160"/>
      <c r="D38" s="160"/>
      <c r="E38" s="160"/>
      <c r="F38" s="195"/>
      <c r="G38" s="195"/>
      <c r="H38" s="195"/>
      <c r="I38" s="195"/>
      <c r="J38" s="196"/>
    </row>
    <row r="39" spans="1:11" s="188" customFormat="1" ht="23.25" customHeight="1" thickBot="1" x14ac:dyDescent="0.4">
      <c r="A39" s="170" t="s">
        <v>143</v>
      </c>
      <c r="B39" s="159"/>
      <c r="C39" s="159"/>
      <c r="D39" s="159"/>
      <c r="E39" s="159"/>
      <c r="F39" s="193"/>
      <c r="G39" s="193"/>
      <c r="H39" s="193"/>
      <c r="I39" s="193"/>
      <c r="J39" s="194"/>
    </row>
    <row r="40" spans="1:11" ht="24" customHeight="1" thickBot="1" x14ac:dyDescent="0.4">
      <c r="A40" s="170" t="s">
        <v>144</v>
      </c>
      <c r="B40" s="159"/>
      <c r="C40" s="159"/>
      <c r="D40" s="159"/>
      <c r="E40" s="159"/>
      <c r="F40" s="193"/>
      <c r="G40" s="193"/>
      <c r="H40" s="193"/>
      <c r="I40" s="193"/>
      <c r="J40" s="194"/>
    </row>
    <row r="42" spans="1:11" s="166" customFormat="1" x14ac:dyDescent="0.25">
      <c r="K42" s="180"/>
    </row>
    <row r="43" spans="1:11" s="166" customFormat="1" x14ac:dyDescent="0.25">
      <c r="K43" s="180"/>
    </row>
    <row r="44" spans="1:11" x14ac:dyDescent="0.25">
      <c r="K44" s="180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66"/>
    </row>
    <row r="93" spans="11:11" x14ac:dyDescent="0.25">
      <c r="K93" s="166"/>
    </row>
    <row r="94" spans="11:11" x14ac:dyDescent="0.25">
      <c r="K94" s="166"/>
    </row>
    <row r="95" spans="11:11" x14ac:dyDescent="0.25">
      <c r="K95" s="166"/>
    </row>
    <row r="96" spans="11:11" x14ac:dyDescent="0.25">
      <c r="K96" s="166"/>
    </row>
    <row r="97" spans="11:11" x14ac:dyDescent="0.25">
      <c r="K97" s="167"/>
    </row>
    <row r="98" spans="11:11" x14ac:dyDescent="0.25">
      <c r="K98" s="166"/>
    </row>
    <row r="99" spans="11:11" x14ac:dyDescent="0.25">
      <c r="K99" s="166"/>
    </row>
    <row r="100" spans="11:11" x14ac:dyDescent="0.25">
      <c r="K100" s="166"/>
    </row>
    <row r="101" spans="11:11" x14ac:dyDescent="0.25">
      <c r="K101" s="166"/>
    </row>
    <row r="104" spans="11:11" s="28" customFormat="1" x14ac:dyDescent="0.25">
      <c r="K104" s="185"/>
    </row>
    <row r="105" spans="11:11" s="127" customFormat="1" x14ac:dyDescent="0.25">
      <c r="K105" s="185"/>
    </row>
    <row r="106" spans="11:11" s="127" customFormat="1" x14ac:dyDescent="0.25">
      <c r="K106" s="185"/>
    </row>
    <row r="107" spans="11:11" s="28" customFormat="1" x14ac:dyDescent="0.25">
      <c r="K107" s="185"/>
    </row>
    <row r="108" spans="11:11" s="28" customFormat="1" x14ac:dyDescent="0.25">
      <c r="K108" s="185"/>
    </row>
    <row r="109" spans="11:11" s="28" customFormat="1" x14ac:dyDescent="0.25">
      <c r="K109" s="185"/>
    </row>
    <row r="110" spans="11:11" s="28" customFormat="1" x14ac:dyDescent="0.25">
      <c r="K110" s="185"/>
    </row>
    <row r="111" spans="11:11" s="28" customFormat="1" x14ac:dyDescent="0.25">
      <c r="K111" s="185"/>
    </row>
    <row r="112" spans="11:11" s="28" customFormat="1" x14ac:dyDescent="0.25">
      <c r="K112" s="185"/>
    </row>
    <row r="113" spans="11:11" s="28" customFormat="1" x14ac:dyDescent="0.25">
      <c r="K113" s="185"/>
    </row>
    <row r="114" spans="11:11" s="28" customFormat="1" x14ac:dyDescent="0.25">
      <c r="K114" s="185"/>
    </row>
    <row r="115" spans="11:11" s="28" customFormat="1" x14ac:dyDescent="0.25">
      <c r="K115" s="185"/>
    </row>
    <row r="116" spans="11:11" s="28" customFormat="1" x14ac:dyDescent="0.25">
      <c r="K116" s="185"/>
    </row>
    <row r="117" spans="11:11" s="28" customFormat="1" x14ac:dyDescent="0.25">
      <c r="K117" s="185"/>
    </row>
    <row r="118" spans="11:11" s="28" customFormat="1" x14ac:dyDescent="0.25">
      <c r="K118" s="185"/>
    </row>
    <row r="119" spans="11:11" s="28" customFormat="1" x14ac:dyDescent="0.25">
      <c r="K119" s="185"/>
    </row>
    <row r="120" spans="11:11" s="28" customFormat="1" x14ac:dyDescent="0.25">
      <c r="K120" s="185"/>
    </row>
    <row r="121" spans="11:11" s="28" customFormat="1" x14ac:dyDescent="0.25">
      <c r="K121" s="185"/>
    </row>
    <row r="122" spans="11:11" s="28" customFormat="1" x14ac:dyDescent="0.25">
      <c r="K122" s="185"/>
    </row>
    <row r="123" spans="11:11" s="28" customFormat="1" x14ac:dyDescent="0.25">
      <c r="K123" s="185"/>
    </row>
    <row r="124" spans="11:11" s="28" customFormat="1" x14ac:dyDescent="0.25">
      <c r="K124" s="185"/>
    </row>
    <row r="125" spans="11:11" s="28" customFormat="1" x14ac:dyDescent="0.25">
      <c r="K125" s="185"/>
    </row>
    <row r="126" spans="11:11" x14ac:dyDescent="0.25">
      <c r="K126" s="40"/>
    </row>
    <row r="133" spans="11:11" s="127" customFormat="1" x14ac:dyDescent="0.25"/>
    <row r="134" spans="11:11" s="127" customFormat="1" x14ac:dyDescent="0.25"/>
    <row r="135" spans="11:11" s="127" customFormat="1" x14ac:dyDescent="0.25"/>
    <row r="136" spans="11:11" s="127" customFormat="1" x14ac:dyDescent="0.25"/>
    <row r="137" spans="11:11" s="127" customFormat="1" x14ac:dyDescent="0.25"/>
    <row r="138" spans="11:11" s="127" customFormat="1" x14ac:dyDescent="0.25"/>
    <row r="139" spans="11:11" s="127" customFormat="1" x14ac:dyDescent="0.25"/>
    <row r="140" spans="11:11" s="127" customFormat="1" x14ac:dyDescent="0.25"/>
    <row r="141" spans="11:11" s="185" customFormat="1" x14ac:dyDescent="0.25">
      <c r="K141" s="186"/>
    </row>
    <row r="142" spans="11:11" s="185" customFormat="1" x14ac:dyDescent="0.25">
      <c r="K142" s="186"/>
    </row>
    <row r="143" spans="11:11" s="127" customFormat="1" x14ac:dyDescent="0.25"/>
    <row r="144" spans="11:11" s="126" customFormat="1" x14ac:dyDescent="0.25"/>
    <row r="145" spans="11:11" s="126" customFormat="1" x14ac:dyDescent="0.25">
      <c r="K145" s="127"/>
    </row>
    <row r="146" spans="11:11" s="126" customFormat="1" x14ac:dyDescent="0.25">
      <c r="K146" s="127"/>
    </row>
    <row r="147" spans="11:11" s="126" customFormat="1" x14ac:dyDescent="0.25">
      <c r="K147" s="127"/>
    </row>
    <row r="148" spans="11:11" s="126" customFormat="1" x14ac:dyDescent="0.25">
      <c r="K148" s="127"/>
    </row>
    <row r="149" spans="11:11" s="126" customFormat="1" x14ac:dyDescent="0.25">
      <c r="K149" s="127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8" priority="462" operator="containsText" text="d">
      <formula>NOT(ISERROR(SEARCH("d",I32)))</formula>
    </cfRule>
    <cfRule type="containsText" dxfId="167" priority="463" operator="containsText" text="f">
      <formula>NOT(ISERROR(SEARCH("f",I32)))</formula>
    </cfRule>
  </conditionalFormatting>
  <conditionalFormatting sqref="J32">
    <cfRule type="containsText" dxfId="166" priority="246" operator="containsText" text="d">
      <formula>NOT(ISERROR(SEARCH("d",J32)))</formula>
    </cfRule>
    <cfRule type="containsText" dxfId="165" priority="247" operator="containsText" text="f">
      <formula>NOT(ISERROR(SEARCH("f",J32)))</formula>
    </cfRule>
  </conditionalFormatting>
  <conditionalFormatting sqref="E31:E32">
    <cfRule type="containsText" dxfId="164" priority="228" operator="containsText" text="d">
      <formula>NOT(ISERROR(SEARCH("d",E31)))</formula>
    </cfRule>
    <cfRule type="containsText" dxfId="163" priority="229" operator="containsText" text="f">
      <formula>NOT(ISERROR(SEARCH("f",E31)))</formula>
    </cfRule>
  </conditionalFormatting>
  <conditionalFormatting sqref="D31:D32">
    <cfRule type="containsText" dxfId="162" priority="224" operator="containsText" text="d">
      <formula>NOT(ISERROR(SEARCH("d",D31)))</formula>
    </cfRule>
    <cfRule type="containsText" dxfId="161" priority="225" operator="containsText" text="f">
      <formula>NOT(ISERROR(SEARCH("f",D31)))</formula>
    </cfRule>
  </conditionalFormatting>
  <conditionalFormatting sqref="C31:C32">
    <cfRule type="containsText" dxfId="160" priority="220" operator="containsText" text="d">
      <formula>NOT(ISERROR(SEARCH("d",C31)))</formula>
    </cfRule>
    <cfRule type="containsText" dxfId="159" priority="221" operator="containsText" text="f">
      <formula>NOT(ISERROR(SEARCH("f",C31)))</formula>
    </cfRule>
  </conditionalFormatting>
  <conditionalFormatting sqref="D16">
    <cfRule type="containsText" dxfId="158" priority="206" operator="containsText" text="d">
      <formula>NOT(ISERROR(SEARCH("d",D16)))</formula>
    </cfRule>
    <cfRule type="containsText" dxfId="157" priority="207" operator="containsText" text="f">
      <formula>NOT(ISERROR(SEARCH("f",D16)))</formula>
    </cfRule>
  </conditionalFormatting>
  <conditionalFormatting sqref="C16">
    <cfRule type="containsText" dxfId="156" priority="121" operator="containsText" text="F">
      <formula>NOT(ISERROR(SEARCH("F",C16)))</formula>
    </cfRule>
    <cfRule type="containsText" dxfId="155" priority="122" operator="containsText" text="D">
      <formula>NOT(ISERROR(SEARCH("D",C16)))</formula>
    </cfRule>
    <cfRule type="containsText" dxfId="154" priority="147" operator="containsText" text="I">
      <formula>NOT(ISERROR(SEARCH("I",C16)))</formula>
    </cfRule>
  </conditionalFormatting>
  <conditionalFormatting sqref="D20:D21">
    <cfRule type="containsText" dxfId="153" priority="44" operator="containsText" text="d">
      <formula>NOT(ISERROR(SEARCH("d",D20)))</formula>
    </cfRule>
    <cfRule type="containsText" dxfId="152" priority="45" operator="containsText" text="f">
      <formula>NOT(ISERROR(SEARCH("f",D20)))</formula>
    </cfRule>
  </conditionalFormatting>
  <conditionalFormatting sqref="C20:C21">
    <cfRule type="containsText" dxfId="151" priority="41" operator="containsText" text="F">
      <formula>NOT(ISERROR(SEARCH("F",C20)))</formula>
    </cfRule>
    <cfRule type="containsText" dxfId="150" priority="42" operator="containsText" text="D">
      <formula>NOT(ISERROR(SEARCH("D",C20)))</formula>
    </cfRule>
    <cfRule type="containsText" dxfId="149" priority="43" operator="containsText" text="I">
      <formula>NOT(ISERROR(SEARCH("I",C20)))</formula>
    </cfRule>
  </conditionalFormatting>
  <conditionalFormatting sqref="D23">
    <cfRule type="containsText" dxfId="148" priority="39" operator="containsText" text="d">
      <formula>NOT(ISERROR(SEARCH("d",D23)))</formula>
    </cfRule>
    <cfRule type="containsText" dxfId="147" priority="40" operator="containsText" text="f">
      <formula>NOT(ISERROR(SEARCH("f",D23)))</formula>
    </cfRule>
  </conditionalFormatting>
  <conditionalFormatting sqref="C23">
    <cfRule type="containsText" dxfId="146" priority="36" operator="containsText" text="F">
      <formula>NOT(ISERROR(SEARCH("F",C23)))</formula>
    </cfRule>
    <cfRule type="containsText" dxfId="145" priority="37" operator="containsText" text="D">
      <formula>NOT(ISERROR(SEARCH("D",C23)))</formula>
    </cfRule>
    <cfRule type="containsText" dxfId="144" priority="38" operator="containsText" text="I">
      <formula>NOT(ISERROR(SEARCH("I",C23)))</formula>
    </cfRule>
  </conditionalFormatting>
  <conditionalFormatting sqref="D26:D27">
    <cfRule type="containsText" dxfId="143" priority="34" operator="containsText" text="d">
      <formula>NOT(ISERROR(SEARCH("d",D26)))</formula>
    </cfRule>
    <cfRule type="containsText" dxfId="142" priority="35" operator="containsText" text="f">
      <formula>NOT(ISERROR(SEARCH("f",D26)))</formula>
    </cfRule>
  </conditionalFormatting>
  <conditionalFormatting sqref="C26:C27">
    <cfRule type="containsText" dxfId="141" priority="31" operator="containsText" text="F">
      <formula>NOT(ISERROR(SEARCH("F",C26)))</formula>
    </cfRule>
    <cfRule type="containsText" dxfId="140" priority="32" operator="containsText" text="D">
      <formula>NOT(ISERROR(SEARCH("D",C26)))</formula>
    </cfRule>
    <cfRule type="containsText" dxfId="139" priority="33" operator="containsText" text="I">
      <formula>NOT(ISERROR(SEARCH("I",C26)))</formula>
    </cfRule>
  </conditionalFormatting>
  <conditionalFormatting sqref="D29:D30">
    <cfRule type="containsText" dxfId="138" priority="29" operator="containsText" text="d">
      <formula>NOT(ISERROR(SEARCH("d",D29)))</formula>
    </cfRule>
    <cfRule type="containsText" dxfId="137" priority="30" operator="containsText" text="f">
      <formula>NOT(ISERROR(SEARCH("f",D29)))</formula>
    </cfRule>
  </conditionalFormatting>
  <conditionalFormatting sqref="C29:C30">
    <cfRule type="containsText" dxfId="136" priority="26" operator="containsText" text="F">
      <formula>NOT(ISERROR(SEARCH("F",C29)))</formula>
    </cfRule>
    <cfRule type="containsText" dxfId="135" priority="27" operator="containsText" text="D">
      <formula>NOT(ISERROR(SEARCH("D",C29)))</formula>
    </cfRule>
    <cfRule type="containsText" dxfId="134" priority="28" operator="containsText" text="I">
      <formula>NOT(ISERROR(SEARCH("I",C29)))</formula>
    </cfRule>
  </conditionalFormatting>
  <conditionalFormatting sqref="I21">
    <cfRule type="containsText" dxfId="133" priority="24" operator="containsText" text="d">
      <formula>NOT(ISERROR(SEARCH("d",I21)))</formula>
    </cfRule>
    <cfRule type="containsText" dxfId="132" priority="25" operator="containsText" text="f">
      <formula>NOT(ISERROR(SEARCH("f",I21)))</formula>
    </cfRule>
  </conditionalFormatting>
  <conditionalFormatting sqref="H21">
    <cfRule type="containsText" dxfId="131" priority="21" operator="containsText" text="F">
      <formula>NOT(ISERROR(SEARCH("F",H21)))</formula>
    </cfRule>
    <cfRule type="containsText" dxfId="130" priority="22" operator="containsText" text="D">
      <formula>NOT(ISERROR(SEARCH("D",H21)))</formula>
    </cfRule>
    <cfRule type="containsText" dxfId="129" priority="23" operator="containsText" text="I">
      <formula>NOT(ISERROR(SEARCH("I",H21)))</formula>
    </cfRule>
  </conditionalFormatting>
  <conditionalFormatting sqref="I23">
    <cfRule type="containsText" dxfId="128" priority="19" operator="containsText" text="d">
      <formula>NOT(ISERROR(SEARCH("d",I23)))</formula>
    </cfRule>
    <cfRule type="containsText" dxfId="127" priority="20" operator="containsText" text="f">
      <formula>NOT(ISERROR(SEARCH("f",I23)))</formula>
    </cfRule>
  </conditionalFormatting>
  <conditionalFormatting sqref="H23">
    <cfRule type="containsText" dxfId="126" priority="16" operator="containsText" text="F">
      <formula>NOT(ISERROR(SEARCH("F",H23)))</formula>
    </cfRule>
    <cfRule type="containsText" dxfId="125" priority="17" operator="containsText" text="D">
      <formula>NOT(ISERROR(SEARCH("D",H23)))</formula>
    </cfRule>
    <cfRule type="containsText" dxfId="124" priority="18" operator="containsText" text="I">
      <formula>NOT(ISERROR(SEARCH("I",H23)))</formula>
    </cfRule>
  </conditionalFormatting>
  <conditionalFormatting sqref="I26">
    <cfRule type="containsText" dxfId="123" priority="14" operator="containsText" text="d">
      <formula>NOT(ISERROR(SEARCH("d",I26)))</formula>
    </cfRule>
    <cfRule type="containsText" dxfId="122" priority="15" operator="containsText" text="f">
      <formula>NOT(ISERROR(SEARCH("f",I26)))</formula>
    </cfRule>
  </conditionalFormatting>
  <conditionalFormatting sqref="H26">
    <cfRule type="containsText" dxfId="121" priority="11" operator="containsText" text="F">
      <formula>NOT(ISERROR(SEARCH("F",H26)))</formula>
    </cfRule>
    <cfRule type="containsText" dxfId="120" priority="12" operator="containsText" text="D">
      <formula>NOT(ISERROR(SEARCH("D",H26)))</formula>
    </cfRule>
    <cfRule type="containsText" dxfId="119" priority="13" operator="containsText" text="I">
      <formula>NOT(ISERROR(SEARCH("I",H26)))</formula>
    </cfRule>
  </conditionalFormatting>
  <conditionalFormatting sqref="I28:I29">
    <cfRule type="containsText" dxfId="118" priority="9" operator="containsText" text="d">
      <formula>NOT(ISERROR(SEARCH("d",I28)))</formula>
    </cfRule>
    <cfRule type="containsText" dxfId="117" priority="10" operator="containsText" text="f">
      <formula>NOT(ISERROR(SEARCH("f",I28)))</formula>
    </cfRule>
  </conditionalFormatting>
  <conditionalFormatting sqref="H28:H29">
    <cfRule type="containsText" dxfId="116" priority="6" operator="containsText" text="F">
      <formula>NOT(ISERROR(SEARCH("F",H28)))</formula>
    </cfRule>
    <cfRule type="containsText" dxfId="115" priority="7" operator="containsText" text="D">
      <formula>NOT(ISERROR(SEARCH("D",H28)))</formula>
    </cfRule>
    <cfRule type="containsText" dxfId="114" priority="8" operator="containsText" text="I">
      <formula>NOT(ISERROR(SEARCH("I",H28)))</formula>
    </cfRule>
  </conditionalFormatting>
  <conditionalFormatting sqref="I31">
    <cfRule type="containsText" dxfId="113" priority="4" operator="containsText" text="d">
      <formula>NOT(ISERROR(SEARCH("d",I31)))</formula>
    </cfRule>
    <cfRule type="containsText" dxfId="112" priority="5" operator="containsText" text="f">
      <formula>NOT(ISERROR(SEARCH("f",I31)))</formula>
    </cfRule>
  </conditionalFormatting>
  <conditionalFormatting sqref="H31">
    <cfRule type="containsText" dxfId="111" priority="1" operator="containsText" text="F">
      <formula>NOT(ISERROR(SEARCH("F",H31)))</formula>
    </cfRule>
    <cfRule type="containsText" dxfId="110" priority="2" operator="containsText" text="D">
      <formula>NOT(ISERROR(SEARCH("D",H31)))</formula>
    </cfRule>
    <cfRule type="containsText" dxfId="109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 G21">
      <formula1>0</formula1>
      <formula2>12</formula2>
    </dataValidation>
    <dataValidation type="textLength" operator="equal" allowBlank="1" showInputMessage="1" showErrorMessage="1" sqref="A16 A20:A21 G5 B2 B5:B6 G2:G3 A23">
      <formula1>A2</formula1>
    </dataValidation>
    <dataValidation type="whole" operator="equal" allowBlank="1" showInputMessage="1" showErrorMessage="1" sqref="B20:B21 G31 B23 G28 B16">
      <formula1>3</formula1>
    </dataValidation>
    <dataValidation type="textLength" operator="equal" allowBlank="1" showInputMessage="1" showErrorMessage="1" sqref="F28 F31">
      <formula1>F28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203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42"/>
      <c r="B1" s="43"/>
      <c r="C1" s="40"/>
      <c r="D1" s="40"/>
      <c r="E1" s="40"/>
      <c r="F1" s="204"/>
      <c r="G1" s="204"/>
      <c r="H1" s="42"/>
      <c r="I1" s="40"/>
      <c r="J1" s="43"/>
      <c r="K1" s="40"/>
      <c r="L1" s="43"/>
    </row>
    <row r="2" spans="1:15" ht="26.25" x14ac:dyDescent="0.4">
      <c r="A2" s="109" t="s">
        <v>70</v>
      </c>
      <c r="B2" s="58" t="str">
        <f>'General Education Requirements'!$B$2</f>
        <v>Computer/Information Tech.</v>
      </c>
      <c r="C2" s="4"/>
      <c r="D2" s="4"/>
      <c r="E2" s="4"/>
      <c r="F2" s="205"/>
      <c r="G2" s="205"/>
      <c r="H2" s="57" t="s">
        <v>67</v>
      </c>
      <c r="I2" s="182" t="str">
        <f>'General Education Requirements'!$G$2</f>
        <v>2016-17</v>
      </c>
      <c r="J2" s="58"/>
      <c r="K2" s="4"/>
      <c r="L2" s="5"/>
    </row>
    <row r="3" spans="1:15" ht="19.5" x14ac:dyDescent="0.3">
      <c r="A3" s="110" t="s">
        <v>61</v>
      </c>
      <c r="B3" s="165">
        <f>'General Education Requirements'!$B$3</f>
        <v>0</v>
      </c>
      <c r="C3" s="43"/>
      <c r="D3" s="43"/>
      <c r="E3" s="43"/>
      <c r="F3" s="205"/>
      <c r="G3" s="205"/>
      <c r="H3" s="56" t="s">
        <v>64</v>
      </c>
      <c r="I3" s="44" t="str">
        <f>'General Education Requirements'!$G$3</f>
        <v>Business</v>
      </c>
      <c r="J3" s="43"/>
      <c r="K3" s="43"/>
      <c r="L3" s="41"/>
    </row>
    <row r="4" spans="1:15" ht="18.75" customHeight="1" x14ac:dyDescent="0.3">
      <c r="A4" s="110" t="s">
        <v>60</v>
      </c>
      <c r="B4" s="165">
        <f>'General Education Requirements'!$B$4</f>
        <v>0</v>
      </c>
      <c r="C4" s="43"/>
      <c r="D4" s="43"/>
      <c r="E4" s="43"/>
      <c r="F4" s="205"/>
      <c r="G4" s="205"/>
      <c r="H4" s="56" t="s">
        <v>65</v>
      </c>
      <c r="I4" s="192">
        <f>'General Education Requirements'!$G$4</f>
        <v>0</v>
      </c>
      <c r="J4" s="43"/>
      <c r="K4" s="43"/>
      <c r="L4" s="41"/>
    </row>
    <row r="5" spans="1:15" ht="15.75" x14ac:dyDescent="0.25">
      <c r="A5" s="110" t="s">
        <v>62</v>
      </c>
      <c r="B5" s="44" t="str">
        <f>'General Education Requirements'!$B$5</f>
        <v>Bachelor of Science</v>
      </c>
      <c r="C5" s="43"/>
      <c r="D5" s="43"/>
      <c r="E5" s="43"/>
      <c r="F5" s="205"/>
      <c r="G5" s="205"/>
      <c r="H5" s="56" t="s">
        <v>66</v>
      </c>
      <c r="I5" s="7" t="str">
        <f>'General Education Requirements'!$G$5</f>
        <v>Computer and Information Technology</v>
      </c>
      <c r="J5" s="43"/>
      <c r="K5" s="43"/>
      <c r="L5" s="41"/>
    </row>
    <row r="6" spans="1:15" ht="15.75" x14ac:dyDescent="0.25">
      <c r="A6" s="110" t="s">
        <v>63</v>
      </c>
      <c r="B6" s="75">
        <f>'General Education Requirements'!$B$6</f>
        <v>0</v>
      </c>
      <c r="C6" s="43"/>
      <c r="D6" s="43"/>
      <c r="E6" s="43"/>
      <c r="F6" s="205"/>
      <c r="G6" s="205"/>
      <c r="H6" s="56" t="s">
        <v>68</v>
      </c>
      <c r="I6" s="7">
        <f>'General Education Requirements'!$G$6</f>
        <v>0</v>
      </c>
      <c r="J6" s="43"/>
      <c r="K6" s="43"/>
      <c r="L6" s="41"/>
    </row>
    <row r="7" spans="1:15" ht="15.75" x14ac:dyDescent="0.25">
      <c r="A7" s="110" t="s">
        <v>10</v>
      </c>
      <c r="B7" s="44">
        <f>'General Education Requirements'!$B$7</f>
        <v>0</v>
      </c>
      <c r="C7" s="43"/>
      <c r="D7" s="73"/>
      <c r="E7" s="43"/>
      <c r="F7" s="205"/>
      <c r="G7" s="205"/>
      <c r="H7" s="56" t="s">
        <v>69</v>
      </c>
      <c r="I7" s="147">
        <f>'General Education Requirements'!$G$7</f>
        <v>0</v>
      </c>
      <c r="J7" s="43"/>
      <c r="K7" s="43"/>
      <c r="L7" s="41"/>
    </row>
    <row r="8" spans="1:15" ht="15.75" x14ac:dyDescent="0.25">
      <c r="A8" s="110"/>
      <c r="B8" s="44"/>
      <c r="C8" s="43"/>
      <c r="D8" s="43"/>
      <c r="E8" s="43"/>
      <c r="F8" s="205"/>
      <c r="G8" s="205"/>
      <c r="H8" s="129" t="s">
        <v>96</v>
      </c>
      <c r="I8" s="45">
        <f>'General Education Requirements'!$G$8</f>
        <v>0</v>
      </c>
      <c r="J8" s="43"/>
      <c r="K8" s="43"/>
      <c r="L8" s="41"/>
    </row>
    <row r="9" spans="1:15" ht="17.25" x14ac:dyDescent="0.3">
      <c r="A9" s="144" t="s">
        <v>137</v>
      </c>
      <c r="B9" s="73">
        <f>'General Education Requirements'!$B$9</f>
        <v>0</v>
      </c>
      <c r="C9" s="43"/>
      <c r="D9" s="43"/>
      <c r="E9" s="43"/>
      <c r="F9" s="205"/>
      <c r="G9" s="205"/>
      <c r="J9" s="43"/>
      <c r="K9" s="43"/>
      <c r="L9" s="41"/>
      <c r="O9" s="130"/>
    </row>
    <row r="10" spans="1:15" ht="17.25" x14ac:dyDescent="0.3">
      <c r="A10" s="111" t="s">
        <v>41</v>
      </c>
      <c r="B10" s="43">
        <f>'General Education Requirements'!$B$10</f>
        <v>0</v>
      </c>
      <c r="C10" s="43"/>
      <c r="D10" s="43"/>
      <c r="E10" s="43"/>
      <c r="F10" s="205"/>
      <c r="G10" s="205"/>
      <c r="H10" s="56"/>
      <c r="I10" s="45"/>
      <c r="J10" s="43"/>
      <c r="K10" s="43"/>
      <c r="L10" s="41"/>
    </row>
    <row r="11" spans="1:15" x14ac:dyDescent="0.25">
      <c r="A11" s="157" t="s">
        <v>191</v>
      </c>
      <c r="B11" s="40"/>
      <c r="C11" s="43"/>
      <c r="D11" s="43"/>
      <c r="E11" s="43"/>
      <c r="F11" s="205"/>
      <c r="G11" s="205"/>
      <c r="H11" s="40"/>
      <c r="I11" s="43"/>
      <c r="J11" s="43"/>
      <c r="K11" s="43"/>
      <c r="L11" s="41"/>
    </row>
    <row r="12" spans="1:15" ht="15.75" thickBot="1" x14ac:dyDescent="0.3">
      <c r="A12" s="112"/>
      <c r="B12" s="42"/>
      <c r="C12" s="42"/>
      <c r="D12" s="42"/>
      <c r="E12" s="42"/>
      <c r="F12" s="204"/>
      <c r="G12" s="204"/>
      <c r="H12" s="42"/>
      <c r="I12" s="42"/>
      <c r="J12" s="42"/>
      <c r="K12" s="42"/>
      <c r="L12" s="27"/>
    </row>
    <row r="13" spans="1:15" ht="15.75" thickBot="1" x14ac:dyDescent="0.3">
      <c r="A13" s="73"/>
      <c r="B13" s="73"/>
      <c r="C13" s="73"/>
      <c r="D13" s="73"/>
      <c r="E13" s="73"/>
      <c r="F13" s="205"/>
      <c r="G13" s="205"/>
      <c r="H13" s="73"/>
      <c r="I13" s="73"/>
      <c r="J13" s="73"/>
      <c r="K13" s="73"/>
      <c r="L13" s="73"/>
      <c r="M13" s="73"/>
    </row>
    <row r="14" spans="1:15" ht="23.25" customHeight="1" thickBot="1" x14ac:dyDescent="0.3">
      <c r="A14" s="218"/>
      <c r="B14" s="217" t="s">
        <v>1</v>
      </c>
      <c r="C14" s="217" t="s">
        <v>0</v>
      </c>
      <c r="D14" s="218" t="s">
        <v>38</v>
      </c>
      <c r="E14" s="219" t="s">
        <v>46</v>
      </c>
      <c r="F14" s="211"/>
      <c r="G14" s="223"/>
      <c r="H14" s="92"/>
      <c r="I14" s="92" t="s">
        <v>1</v>
      </c>
      <c r="J14" s="92" t="s">
        <v>0</v>
      </c>
      <c r="K14" s="93" t="s">
        <v>38</v>
      </c>
      <c r="L14" s="100" t="s">
        <v>46</v>
      </c>
      <c r="M14" s="211"/>
      <c r="N14" s="210"/>
    </row>
    <row r="15" spans="1:15" ht="24" customHeight="1" thickBot="1" x14ac:dyDescent="0.3">
      <c r="A15" s="270" t="s">
        <v>215</v>
      </c>
      <c r="B15" s="220"/>
      <c r="C15" s="220"/>
      <c r="D15" s="220"/>
      <c r="E15" s="222"/>
      <c r="F15" s="220"/>
      <c r="G15" s="222"/>
      <c r="H15" s="294" t="s">
        <v>261</v>
      </c>
      <c r="I15" s="55"/>
      <c r="J15" s="47"/>
      <c r="K15" s="47"/>
      <c r="L15" s="209"/>
      <c r="M15" s="207"/>
      <c r="N15" s="209"/>
    </row>
    <row r="16" spans="1:15" ht="24" customHeight="1" thickBot="1" x14ac:dyDescent="0.3">
      <c r="A16" s="277" t="s">
        <v>216</v>
      </c>
      <c r="B16" s="215">
        <v>3</v>
      </c>
      <c r="C16" s="216"/>
      <c r="D16" s="221"/>
      <c r="E16" s="215"/>
      <c r="F16" s="215" t="str">
        <f>IF(C16="A",B16,IF(C16="B",B16,IF(C16="C",B16,IF(C16="D",B16,IF(C16="F",B16,IF(C16="P",B16,""))))))</f>
        <v/>
      </c>
      <c r="G16" s="215" t="str">
        <f>IF(C16="A",4*F16,IF(C16="B",3*F16,IF(C16="C",2*F16,IF(C16="D",1*F16,IF(C16="F",0*F16,IF(C16="P",4*F16,""))))))</f>
        <v/>
      </c>
      <c r="H16" s="306" t="s">
        <v>248</v>
      </c>
      <c r="I16" s="291">
        <v>3</v>
      </c>
      <c r="J16" s="292"/>
      <c r="K16" s="300"/>
      <c r="L16" s="291"/>
      <c r="M16" s="228" t="str">
        <f t="shared" ref="M16:M18" si="0">IF(J16="A",I16,IF(J16="B",I16,IF(J16="C",I16,IF(J16="D",I16,IF(J16="F",I16,IF(J16="P",I16,""))))))</f>
        <v/>
      </c>
      <c r="N16" s="228" t="str">
        <f t="shared" ref="N16:N18" si="1">IF(J16="A",4*M16,IF(J16="B",3*M16,IF(J16="C",2*M16,IF(J16="D",1*M16,IF(J16="F",0*M16,IF(J16="P",4*M16,""))))))</f>
        <v/>
      </c>
    </row>
    <row r="17" spans="1:14" ht="24" customHeight="1" thickBot="1" x14ac:dyDescent="0.3">
      <c r="A17" s="277" t="s">
        <v>217</v>
      </c>
      <c r="B17" s="215">
        <v>3</v>
      </c>
      <c r="C17" s="216"/>
      <c r="D17" s="221"/>
      <c r="E17" s="215"/>
      <c r="F17" s="215" t="str">
        <f t="shared" ref="F17:F22" si="2">IF(C17="A",B17,IF(C17="B",B17,IF(C17="C",B17,IF(C17="D",B17,IF(C17="F",B17,IF(C17="P",B17,""))))))</f>
        <v/>
      </c>
      <c r="G17" s="215" t="str">
        <f t="shared" ref="G17:G22" si="3">IF(C17="A",4*F17,IF(C17="B",3*F17,IF(C17="C",2*F17,IF(C17="D",1*F17,IF(C17="F",0*F17,IF(C17="P",4*F17,""))))))</f>
        <v/>
      </c>
      <c r="H17" s="306" t="s">
        <v>260</v>
      </c>
      <c r="I17" s="291">
        <v>3</v>
      </c>
      <c r="J17" s="292"/>
      <c r="K17" s="300"/>
      <c r="L17" s="291"/>
      <c r="M17" s="228" t="str">
        <f t="shared" si="0"/>
        <v/>
      </c>
      <c r="N17" s="228" t="str">
        <f t="shared" si="1"/>
        <v/>
      </c>
    </row>
    <row r="18" spans="1:14" ht="24" customHeight="1" thickBot="1" x14ac:dyDescent="0.3">
      <c r="A18" s="277" t="s">
        <v>218</v>
      </c>
      <c r="B18" s="215">
        <v>3</v>
      </c>
      <c r="C18" s="216"/>
      <c r="D18" s="221"/>
      <c r="E18" s="215"/>
      <c r="F18" s="215" t="str">
        <f t="shared" si="2"/>
        <v/>
      </c>
      <c r="G18" s="215" t="str">
        <f t="shared" si="3"/>
        <v/>
      </c>
      <c r="H18" s="306" t="s">
        <v>238</v>
      </c>
      <c r="I18" s="291">
        <v>3</v>
      </c>
      <c r="J18" s="292"/>
      <c r="K18" s="300"/>
      <c r="L18" s="291"/>
      <c r="M18" s="228" t="str">
        <f t="shared" si="0"/>
        <v/>
      </c>
      <c r="N18" s="228" t="str">
        <f t="shared" si="1"/>
        <v/>
      </c>
    </row>
    <row r="19" spans="1:14" ht="24" customHeight="1" thickBot="1" x14ac:dyDescent="0.3">
      <c r="A19" s="277" t="s">
        <v>86</v>
      </c>
      <c r="B19" s="215">
        <v>3</v>
      </c>
      <c r="C19" s="216"/>
      <c r="D19" s="221"/>
      <c r="E19" s="215"/>
      <c r="F19" s="215" t="str">
        <f t="shared" si="2"/>
        <v/>
      </c>
      <c r="G19" s="215" t="str">
        <f t="shared" si="3"/>
        <v/>
      </c>
      <c r="H19" s="303" t="s">
        <v>11</v>
      </c>
      <c r="I19" s="297"/>
      <c r="J19" s="293"/>
      <c r="K19" s="302"/>
      <c r="L19" s="301" t="str">
        <f>IF('Menu Options'!A74=0, "0", 'Menu Options'!A76/'Menu Options'!A74)</f>
        <v>0</v>
      </c>
      <c r="M19" s="295"/>
      <c r="N19" s="296"/>
    </row>
    <row r="20" spans="1:14" ht="24" customHeight="1" thickBot="1" x14ac:dyDescent="0.3">
      <c r="A20" s="277" t="s">
        <v>219</v>
      </c>
      <c r="B20" s="215">
        <v>3</v>
      </c>
      <c r="C20" s="216"/>
      <c r="D20" s="221"/>
      <c r="E20" s="215"/>
      <c r="F20" s="215" t="str">
        <f t="shared" si="2"/>
        <v/>
      </c>
      <c r="G20" s="215" t="str">
        <f t="shared" si="3"/>
        <v/>
      </c>
      <c r="H20" s="290"/>
      <c r="I20" s="290"/>
      <c r="J20" s="290"/>
      <c r="K20" s="290"/>
      <c r="L20" s="290"/>
      <c r="M20" s="290"/>
      <c r="N20" s="290"/>
    </row>
    <row r="21" spans="1:14" ht="24" customHeight="1" thickBot="1" x14ac:dyDescent="0.3">
      <c r="A21" s="277" t="s">
        <v>220</v>
      </c>
      <c r="B21" s="215">
        <v>3</v>
      </c>
      <c r="C21" s="216"/>
      <c r="D21" s="221"/>
      <c r="E21" s="215"/>
      <c r="F21" s="215" t="str">
        <f t="shared" si="2"/>
        <v/>
      </c>
      <c r="G21" s="215" t="str">
        <f t="shared" si="3"/>
        <v/>
      </c>
      <c r="H21" s="304" t="s">
        <v>255</v>
      </c>
      <c r="I21" s="298"/>
      <c r="J21" s="295"/>
      <c r="K21" s="295"/>
      <c r="L21" s="296"/>
      <c r="M21" s="290"/>
      <c r="N21" s="290"/>
    </row>
    <row r="22" spans="1:14" ht="24" customHeight="1" thickBot="1" x14ac:dyDescent="0.3">
      <c r="A22" s="277" t="s">
        <v>221</v>
      </c>
      <c r="B22" s="215">
        <v>3</v>
      </c>
      <c r="C22" s="216"/>
      <c r="D22" s="221"/>
      <c r="E22" s="215"/>
      <c r="F22" s="215" t="str">
        <f t="shared" si="2"/>
        <v/>
      </c>
      <c r="G22" s="215" t="str">
        <f t="shared" si="3"/>
        <v/>
      </c>
      <c r="H22" s="299" t="s">
        <v>43</v>
      </c>
      <c r="I22" s="292"/>
      <c r="J22" s="292"/>
      <c r="K22" s="300"/>
      <c r="L22" s="291"/>
      <c r="M22" s="290"/>
      <c r="N22" s="290"/>
    </row>
    <row r="23" spans="1:14" ht="24" customHeight="1" thickBot="1" x14ac:dyDescent="0.3">
      <c r="A23" s="277" t="s">
        <v>222</v>
      </c>
      <c r="B23" s="267">
        <v>3</v>
      </c>
      <c r="C23" s="268"/>
      <c r="D23" s="274"/>
      <c r="E23" s="267"/>
      <c r="F23" s="267" t="str">
        <f t="shared" ref="F23:F28" si="4">IF(C23="A",B23,IF(C23="B",B23,IF(C23="C",B23,IF(C23="D",B23,IF(C23="F",B23,IF(C23="P",B23,""))))))</f>
        <v/>
      </c>
      <c r="G23" s="267" t="str">
        <f t="shared" ref="G23:G28" si="5">IF(C23="A",4*F23,IF(C23="B",3*F23,IF(C23="C",2*F23,IF(C23="D",1*F23,IF(C23="F",0*F23,IF(C23="P",4*F23,""))))))</f>
        <v/>
      </c>
      <c r="H23" s="299" t="s">
        <v>43</v>
      </c>
      <c r="I23" s="292"/>
      <c r="J23" s="292"/>
      <c r="K23" s="300"/>
      <c r="L23" s="291"/>
    </row>
    <row r="24" spans="1:14" ht="24" customHeight="1" thickBot="1" x14ac:dyDescent="0.3">
      <c r="A24" s="277" t="s">
        <v>223</v>
      </c>
      <c r="B24" s="267">
        <v>3</v>
      </c>
      <c r="C24" s="268"/>
      <c r="D24" s="274"/>
      <c r="E24" s="267"/>
      <c r="F24" s="267" t="str">
        <f t="shared" si="4"/>
        <v/>
      </c>
      <c r="G24" s="267" t="str">
        <f t="shared" si="5"/>
        <v/>
      </c>
      <c r="H24" s="299" t="s">
        <v>43</v>
      </c>
      <c r="I24" s="292"/>
      <c r="J24" s="292"/>
      <c r="K24" s="300"/>
      <c r="L24" s="291"/>
    </row>
    <row r="25" spans="1:14" ht="24" customHeight="1" thickBot="1" x14ac:dyDescent="0.3">
      <c r="A25" s="277" t="s">
        <v>224</v>
      </c>
      <c r="B25" s="267">
        <v>3</v>
      </c>
      <c r="C25" s="268"/>
      <c r="D25" s="274"/>
      <c r="E25" s="267"/>
      <c r="F25" s="267" t="str">
        <f t="shared" si="4"/>
        <v/>
      </c>
      <c r="G25" s="267" t="str">
        <f t="shared" si="5"/>
        <v/>
      </c>
      <c r="H25" s="299" t="s">
        <v>43</v>
      </c>
      <c r="I25" s="292"/>
      <c r="J25" s="292"/>
      <c r="K25" s="300"/>
      <c r="L25" s="291"/>
    </row>
    <row r="26" spans="1:14" ht="24" customHeight="1" thickBot="1" x14ac:dyDescent="0.3">
      <c r="A26" s="277" t="s">
        <v>254</v>
      </c>
      <c r="B26" s="267">
        <v>3</v>
      </c>
      <c r="C26" s="268"/>
      <c r="D26" s="274"/>
      <c r="E26" s="267"/>
      <c r="F26" s="267" t="str">
        <f t="shared" si="4"/>
        <v/>
      </c>
      <c r="G26" s="267" t="str">
        <f t="shared" si="5"/>
        <v/>
      </c>
      <c r="H26" s="299" t="s">
        <v>43</v>
      </c>
      <c r="I26" s="292"/>
      <c r="J26" s="292"/>
      <c r="K26" s="300"/>
      <c r="L26" s="291"/>
    </row>
    <row r="27" spans="1:14" ht="24" customHeight="1" thickBot="1" x14ac:dyDescent="0.3">
      <c r="A27" s="277" t="s">
        <v>225</v>
      </c>
      <c r="B27" s="267">
        <v>3</v>
      </c>
      <c r="C27" s="268"/>
      <c r="D27" s="274"/>
      <c r="E27" s="267"/>
      <c r="F27" s="267" t="str">
        <f t="shared" si="4"/>
        <v/>
      </c>
      <c r="G27" s="267" t="str">
        <f t="shared" si="5"/>
        <v/>
      </c>
    </row>
    <row r="28" spans="1:14" ht="24" customHeight="1" thickBot="1" x14ac:dyDescent="0.3">
      <c r="A28" s="277" t="s">
        <v>226</v>
      </c>
      <c r="B28" s="267">
        <v>3</v>
      </c>
      <c r="C28" s="268"/>
      <c r="D28" s="274"/>
      <c r="E28" s="267"/>
      <c r="F28" s="267" t="str">
        <f t="shared" si="4"/>
        <v/>
      </c>
      <c r="G28" s="267" t="str">
        <f t="shared" si="5"/>
        <v/>
      </c>
      <c r="H28" s="46" t="s">
        <v>71</v>
      </c>
      <c r="I28" s="53"/>
      <c r="J28" s="47"/>
      <c r="K28" s="47"/>
      <c r="L28" s="48"/>
      <c r="M28" s="227"/>
      <c r="N28" s="227"/>
    </row>
    <row r="29" spans="1:14" ht="24" customHeight="1" thickBot="1" x14ac:dyDescent="0.3">
      <c r="A29" s="281" t="s">
        <v>230</v>
      </c>
      <c r="B29" s="273"/>
      <c r="C29" s="269"/>
      <c r="D29" s="276"/>
      <c r="E29" s="275" t="str">
        <f>IF('Menu Options'!A80=0, "0", 'Menu Options'!A82/'Menu Options'!A80)</f>
        <v>0</v>
      </c>
      <c r="F29" s="271"/>
      <c r="G29" s="272"/>
      <c r="H29" s="229" t="s">
        <v>43</v>
      </c>
      <c r="I29" s="17"/>
      <c r="J29" s="103"/>
      <c r="K29" s="140"/>
      <c r="L29" s="120"/>
      <c r="M29" s="227"/>
      <c r="N29" s="227"/>
    </row>
    <row r="30" spans="1:14" ht="24" customHeight="1" thickBot="1" x14ac:dyDescent="0.3">
      <c r="A30" s="202"/>
      <c r="B30" s="201"/>
      <c r="C30" s="201"/>
      <c r="D30" s="201"/>
      <c r="E30" s="208"/>
      <c r="F30" s="208"/>
      <c r="G30" s="206"/>
      <c r="H30" s="229" t="s">
        <v>43</v>
      </c>
      <c r="I30" s="17"/>
      <c r="J30" s="103"/>
      <c r="K30" s="140"/>
      <c r="L30" s="120"/>
      <c r="M30" s="227"/>
      <c r="N30" s="227"/>
    </row>
    <row r="31" spans="1:14" ht="24" customHeight="1" thickBot="1" x14ac:dyDescent="0.3">
      <c r="A31" s="288" t="s">
        <v>259</v>
      </c>
      <c r="B31" s="220"/>
      <c r="C31" s="220"/>
      <c r="D31" s="220"/>
      <c r="E31" s="222"/>
      <c r="F31" s="212"/>
      <c r="G31" s="214"/>
      <c r="H31" s="229" t="s">
        <v>43</v>
      </c>
      <c r="I31" s="17"/>
      <c r="J31" s="103"/>
      <c r="K31" s="140"/>
      <c r="L31" s="120"/>
      <c r="M31" s="227"/>
      <c r="N31" s="227"/>
    </row>
    <row r="32" spans="1:14" ht="24" customHeight="1" thickBot="1" x14ac:dyDescent="0.3">
      <c r="A32" s="289" t="s">
        <v>235</v>
      </c>
      <c r="B32" s="224">
        <v>3</v>
      </c>
      <c r="C32" s="225"/>
      <c r="D32" s="226"/>
      <c r="E32" s="224"/>
      <c r="F32" s="224" t="str">
        <f t="shared" ref="F32" si="6">IF(C32="A",B32,IF(C32="B",B32,IF(C32="C",B32,IF(C32="D",B32,IF(C32="F",B32,IF(C32="P",B32,""))))))</f>
        <v/>
      </c>
      <c r="G32" s="224" t="str">
        <f t="shared" ref="G32" si="7">IF(C32="A",4*F32,IF(C32="B",3*F32,IF(C32="C",2*F32,IF(C32="D",1*F32,IF(C32="F",0*F32,IF(C32="P",4*F32,""))))))</f>
        <v/>
      </c>
      <c r="H32" s="229" t="s">
        <v>43</v>
      </c>
      <c r="I32" s="17"/>
      <c r="J32" s="103"/>
      <c r="K32" s="140"/>
      <c r="L32" s="120"/>
      <c r="M32" s="227"/>
      <c r="N32" s="227"/>
    </row>
    <row r="33" spans="1:13" ht="24" customHeight="1" thickBot="1" x14ac:dyDescent="0.3">
      <c r="A33" s="289" t="s">
        <v>236</v>
      </c>
      <c r="B33" s="279">
        <v>3</v>
      </c>
      <c r="C33" s="280"/>
      <c r="D33" s="282"/>
      <c r="E33" s="279"/>
      <c r="F33" s="279" t="str">
        <f t="shared" ref="F33:F37" si="8">IF(C33="A",B33,IF(C33="B",B33,IF(C33="C",B33,IF(C33="D",B33,IF(C33="F",B33,IF(C33="P",B33,""))))))</f>
        <v/>
      </c>
      <c r="G33" s="279" t="str">
        <f t="shared" ref="G33:G37" si="9">IF(C33="A",4*F33,IF(C33="B",3*F33,IF(C33="C",2*F33,IF(C33="D",1*F33,IF(C33="F",0*F33,IF(C33="P",4*F33,""))))))</f>
        <v/>
      </c>
      <c r="H33" s="229" t="s">
        <v>43</v>
      </c>
      <c r="I33" s="17"/>
      <c r="J33" s="103"/>
      <c r="K33" s="140"/>
      <c r="L33" s="120"/>
    </row>
    <row r="34" spans="1:13" ht="24" customHeight="1" thickBot="1" x14ac:dyDescent="0.3">
      <c r="A34" s="289" t="s">
        <v>240</v>
      </c>
      <c r="B34" s="279">
        <v>3</v>
      </c>
      <c r="C34" s="280"/>
      <c r="D34" s="282"/>
      <c r="E34" s="279"/>
      <c r="F34" s="279" t="str">
        <f t="shared" si="8"/>
        <v/>
      </c>
      <c r="G34" s="279" t="str">
        <f t="shared" si="9"/>
        <v/>
      </c>
      <c r="H34" s="229" t="s">
        <v>43</v>
      </c>
      <c r="I34" s="17"/>
      <c r="J34" s="103"/>
      <c r="K34" s="140"/>
      <c r="L34" s="120"/>
    </row>
    <row r="35" spans="1:13" ht="24" customHeight="1" thickBot="1" x14ac:dyDescent="0.3">
      <c r="A35" s="289" t="s">
        <v>256</v>
      </c>
      <c r="B35" s="279">
        <v>3</v>
      </c>
      <c r="C35" s="280"/>
      <c r="D35" s="282"/>
      <c r="E35" s="279"/>
      <c r="F35" s="279" t="str">
        <f t="shared" si="8"/>
        <v/>
      </c>
      <c r="G35" s="279" t="str">
        <f t="shared" si="9"/>
        <v/>
      </c>
      <c r="H35" s="229" t="s">
        <v>43</v>
      </c>
      <c r="I35" s="17"/>
      <c r="J35" s="103"/>
      <c r="K35" s="140"/>
      <c r="L35" s="120"/>
    </row>
    <row r="36" spans="1:13" ht="24" customHeight="1" thickBot="1" x14ac:dyDescent="0.3">
      <c r="A36" s="289" t="s">
        <v>237</v>
      </c>
      <c r="B36" s="279">
        <v>3</v>
      </c>
      <c r="C36" s="280"/>
      <c r="D36" s="282"/>
      <c r="E36" s="279"/>
      <c r="F36" s="279" t="str">
        <f t="shared" si="8"/>
        <v/>
      </c>
      <c r="G36" s="279" t="str">
        <f t="shared" si="9"/>
        <v/>
      </c>
      <c r="H36" s="22" t="s">
        <v>43</v>
      </c>
      <c r="I36" s="17"/>
      <c r="J36" s="103"/>
      <c r="K36" s="140"/>
      <c r="L36" s="120"/>
    </row>
    <row r="37" spans="1:13" ht="24" customHeight="1" thickBot="1" x14ac:dyDescent="0.3">
      <c r="A37" s="289" t="s">
        <v>242</v>
      </c>
      <c r="B37" s="279">
        <v>3</v>
      </c>
      <c r="C37" s="280"/>
      <c r="D37" s="282"/>
      <c r="E37" s="279"/>
      <c r="F37" s="279" t="str">
        <f t="shared" si="8"/>
        <v/>
      </c>
      <c r="G37" s="279" t="str">
        <f t="shared" si="9"/>
        <v/>
      </c>
      <c r="H37" s="151" t="s">
        <v>140</v>
      </c>
      <c r="I37" s="152"/>
      <c r="J37" s="150"/>
      <c r="K37" s="155"/>
      <c r="L37" s="154">
        <v>0</v>
      </c>
    </row>
    <row r="38" spans="1:13" ht="24" customHeight="1" thickBot="1" x14ac:dyDescent="0.3">
      <c r="A38" s="306" t="s">
        <v>257</v>
      </c>
      <c r="B38" s="291">
        <v>3</v>
      </c>
      <c r="C38" s="292"/>
      <c r="D38" s="300"/>
      <c r="E38" s="291"/>
      <c r="F38" s="291" t="str">
        <f t="shared" ref="F38:F40" si="10">IF(C38="A",B38,IF(C38="B",B38,IF(C38="C",B38,IF(C38="D",B38,IF(C38="F",B38,IF(C38="P",B38,""))))))</f>
        <v/>
      </c>
      <c r="G38" s="291" t="str">
        <f t="shared" ref="G38:G40" si="11">IF(C38="A",4*F38,IF(C38="B",3*F38,IF(C38="C",2*F38,IF(C38="D",1*F38,IF(C38="F",0*F38,IF(C38="P",4*F38,""))))))</f>
        <v/>
      </c>
    </row>
    <row r="39" spans="1:13" ht="24" customHeight="1" thickBot="1" x14ac:dyDescent="0.3">
      <c r="A39" s="306" t="s">
        <v>258</v>
      </c>
      <c r="B39" s="291">
        <v>3</v>
      </c>
      <c r="C39" s="292"/>
      <c r="D39" s="300"/>
      <c r="E39" s="291"/>
      <c r="F39" s="291" t="str">
        <f t="shared" si="10"/>
        <v/>
      </c>
      <c r="G39" s="291" t="str">
        <f t="shared" si="11"/>
        <v/>
      </c>
    </row>
    <row r="40" spans="1:13" ht="24" customHeight="1" thickBot="1" x14ac:dyDescent="0.3">
      <c r="A40" s="306" t="s">
        <v>247</v>
      </c>
      <c r="B40" s="291">
        <v>3</v>
      </c>
      <c r="C40" s="292"/>
      <c r="D40" s="300"/>
      <c r="E40" s="291"/>
      <c r="F40" s="291" t="str">
        <f t="shared" si="10"/>
        <v/>
      </c>
      <c r="G40" s="291" t="str">
        <f t="shared" si="11"/>
        <v/>
      </c>
    </row>
    <row r="41" spans="1:13" x14ac:dyDescent="0.25">
      <c r="A41" s="213"/>
      <c r="B41" s="213"/>
      <c r="C41" s="213"/>
      <c r="D41" s="213"/>
      <c r="E41" s="213"/>
      <c r="F41" s="213"/>
      <c r="G41" s="213"/>
    </row>
    <row r="42" spans="1:13" x14ac:dyDescent="0.25">
      <c r="M42" s="70"/>
    </row>
    <row r="44" spans="1:13" x14ac:dyDescent="0.25">
      <c r="M44" s="70"/>
    </row>
    <row r="45" spans="1:13" x14ac:dyDescent="0.25">
      <c r="M45" s="184"/>
    </row>
    <row r="46" spans="1:13" s="127" customFormat="1" x14ac:dyDescent="0.25">
      <c r="F46" s="203"/>
      <c r="G46" s="203"/>
      <c r="M46" s="184"/>
    </row>
    <row r="47" spans="1:13" s="127" customFormat="1" x14ac:dyDescent="0.25">
      <c r="F47" s="203"/>
      <c r="G47" s="203"/>
      <c r="M47" s="184"/>
    </row>
    <row r="48" spans="1:13" x14ac:dyDescent="0.25">
      <c r="M48" s="184"/>
    </row>
    <row r="49" spans="13:13" x14ac:dyDescent="0.25">
      <c r="M49" s="184"/>
    </row>
    <row r="50" spans="13:13" x14ac:dyDescent="0.25">
      <c r="M50" s="184"/>
    </row>
    <row r="51" spans="13:13" x14ac:dyDescent="0.25">
      <c r="M51" s="184"/>
    </row>
    <row r="52" spans="13:13" x14ac:dyDescent="0.25">
      <c r="M52" s="184"/>
    </row>
    <row r="53" spans="13:13" x14ac:dyDescent="0.25">
      <c r="M53" s="184"/>
    </row>
    <row r="54" spans="13:13" x14ac:dyDescent="0.25">
      <c r="M54" s="184"/>
    </row>
    <row r="55" spans="13:13" x14ac:dyDescent="0.25">
      <c r="M55" s="184"/>
    </row>
    <row r="56" spans="13:13" x14ac:dyDescent="0.25">
      <c r="M56" s="184"/>
    </row>
    <row r="57" spans="13:13" x14ac:dyDescent="0.25">
      <c r="M57" s="184"/>
    </row>
    <row r="58" spans="13:13" x14ac:dyDescent="0.25">
      <c r="M58" s="184"/>
    </row>
    <row r="59" spans="13:13" x14ac:dyDescent="0.25">
      <c r="M59" s="184"/>
    </row>
    <row r="60" spans="13:13" x14ac:dyDescent="0.25">
      <c r="M60" s="184"/>
    </row>
    <row r="61" spans="13:13" x14ac:dyDescent="0.25">
      <c r="M61" s="184"/>
    </row>
    <row r="62" spans="13:13" x14ac:dyDescent="0.25">
      <c r="M62" s="184"/>
    </row>
    <row r="63" spans="13:13" x14ac:dyDescent="0.25">
      <c r="M63" s="184"/>
    </row>
    <row r="64" spans="13:13" x14ac:dyDescent="0.25">
      <c r="M64" s="184"/>
    </row>
    <row r="65" spans="6:13" x14ac:dyDescent="0.25">
      <c r="M65" s="184"/>
    </row>
    <row r="66" spans="6:13" x14ac:dyDescent="0.25">
      <c r="M66" s="184"/>
    </row>
    <row r="67" spans="6:13" x14ac:dyDescent="0.25">
      <c r="M67" s="70"/>
    </row>
    <row r="68" spans="6:13" x14ac:dyDescent="0.25">
      <c r="M68" s="70"/>
    </row>
    <row r="69" spans="6:13" x14ac:dyDescent="0.25">
      <c r="M69" s="70"/>
    </row>
    <row r="70" spans="6:13" x14ac:dyDescent="0.25">
      <c r="M70" s="70"/>
    </row>
    <row r="71" spans="6:13" x14ac:dyDescent="0.25">
      <c r="M71" s="70"/>
    </row>
    <row r="72" spans="6:13" x14ac:dyDescent="0.25">
      <c r="M72" s="70"/>
    </row>
    <row r="73" spans="6:13" x14ac:dyDescent="0.25">
      <c r="M73" s="70"/>
    </row>
    <row r="74" spans="6:13" s="127" customFormat="1" x14ac:dyDescent="0.25">
      <c r="F74" s="203"/>
      <c r="G74" s="203"/>
    </row>
    <row r="75" spans="6:13" s="127" customFormat="1" x14ac:dyDescent="0.25">
      <c r="F75" s="203"/>
      <c r="G75" s="203"/>
    </row>
    <row r="76" spans="6:13" s="127" customFormat="1" x14ac:dyDescent="0.25">
      <c r="F76" s="203"/>
      <c r="G76" s="203"/>
    </row>
    <row r="77" spans="6:13" s="127" customFormat="1" x14ac:dyDescent="0.25">
      <c r="F77" s="203"/>
      <c r="G77" s="203"/>
    </row>
    <row r="78" spans="6:13" s="127" customFormat="1" x14ac:dyDescent="0.25">
      <c r="F78" s="203"/>
      <c r="G78" s="203"/>
    </row>
    <row r="79" spans="6:13" s="127" customFormat="1" x14ac:dyDescent="0.25">
      <c r="F79" s="203"/>
      <c r="G79" s="203"/>
    </row>
    <row r="80" spans="6:13" s="127" customFormat="1" x14ac:dyDescent="0.25">
      <c r="F80" s="203"/>
      <c r="G80" s="203"/>
    </row>
    <row r="81" spans="6:13" s="127" customFormat="1" x14ac:dyDescent="0.25">
      <c r="F81" s="203"/>
      <c r="G81" s="203"/>
    </row>
    <row r="82" spans="6:13" s="186" customFormat="1" x14ac:dyDescent="0.25">
      <c r="F82" s="203"/>
      <c r="G82" s="203"/>
      <c r="M82" s="187"/>
    </row>
    <row r="83" spans="6:13" s="186" customFormat="1" x14ac:dyDescent="0.25">
      <c r="F83" s="203"/>
      <c r="G83" s="203"/>
      <c r="M83" s="187"/>
    </row>
    <row r="84" spans="6:13" s="127" customFormat="1" x14ac:dyDescent="0.25">
      <c r="F84" s="203"/>
      <c r="G84" s="203"/>
    </row>
    <row r="86" spans="6:13" x14ac:dyDescent="0.25">
      <c r="M86" s="126"/>
    </row>
    <row r="87" spans="6:13" x14ac:dyDescent="0.25">
      <c r="M87" s="126"/>
    </row>
    <row r="88" spans="6:13" x14ac:dyDescent="0.25">
      <c r="M88" s="126"/>
    </row>
    <row r="89" spans="6:13" x14ac:dyDescent="0.25">
      <c r="M89" s="126"/>
    </row>
    <row r="90" spans="6:13" x14ac:dyDescent="0.25">
      <c r="M90" s="12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">
    <cfRule type="containsText" dxfId="108" priority="683" operator="containsText" text="d">
      <formula>NOT(ISERROR(SEARCH("d",J15)))</formula>
    </cfRule>
    <cfRule type="containsText" dxfId="107" priority="684" operator="containsText" text="f">
      <formula>NOT(ISERROR(SEARCH("f",J15)))</formula>
    </cfRule>
  </conditionalFormatting>
  <conditionalFormatting sqref="C15:D15">
    <cfRule type="containsText" dxfId="106" priority="631" operator="containsText" text="d">
      <formula>NOT(ISERROR(SEARCH("d",C15)))</formula>
    </cfRule>
    <cfRule type="containsText" dxfId="105" priority="632" operator="containsText" text="f">
      <formula>NOT(ISERROR(SEARCH("f",C15)))</formula>
    </cfRule>
  </conditionalFormatting>
  <conditionalFormatting sqref="E15:G15">
    <cfRule type="containsText" dxfId="104" priority="629" operator="containsText" text="d">
      <formula>NOT(ISERROR(SEARCH("d",E15)))</formula>
    </cfRule>
    <cfRule type="containsText" dxfId="103" priority="630" operator="containsText" text="f">
      <formula>NOT(ISERROR(SEARCH("f",E15)))</formula>
    </cfRule>
  </conditionalFormatting>
  <conditionalFormatting sqref="J28:L28">
    <cfRule type="containsText" dxfId="102" priority="603" operator="containsText" text="d">
      <formula>NOT(ISERROR(SEARCH("d",J28)))</formula>
    </cfRule>
    <cfRule type="containsText" dxfId="101" priority="604" operator="containsText" text="f">
      <formula>NOT(ISERROR(SEARCH("f",J28)))</formula>
    </cfRule>
  </conditionalFormatting>
  <conditionalFormatting sqref="E31:G31">
    <cfRule type="containsText" dxfId="100" priority="177" operator="containsText" text="d">
      <formula>NOT(ISERROR(SEARCH("d",E31)))</formula>
    </cfRule>
    <cfRule type="containsText" dxfId="99" priority="178" operator="containsText" text="f">
      <formula>NOT(ISERROR(SEARCH("f",E31)))</formula>
    </cfRule>
  </conditionalFormatting>
  <conditionalFormatting sqref="K27:K36">
    <cfRule type="containsText" dxfId="98" priority="212" operator="containsText" text="d">
      <formula>NOT(ISERROR(SEARCH("d",K27)))</formula>
    </cfRule>
    <cfRule type="containsText" dxfId="97" priority="213" operator="containsText" text="f">
      <formula>NOT(ISERROR(SEARCH("f",K27)))</formula>
    </cfRule>
  </conditionalFormatting>
  <conditionalFormatting sqref="J29:J36">
    <cfRule type="containsText" dxfId="96" priority="209" operator="containsText" text="F">
      <formula>NOT(ISERROR(SEARCH("F",J29)))</formula>
    </cfRule>
    <cfRule type="containsText" dxfId="95" priority="210" operator="containsText" text="D">
      <formula>NOT(ISERROR(SEARCH("D",J29)))</formula>
    </cfRule>
    <cfRule type="containsText" dxfId="94" priority="211" operator="containsText" text="I">
      <formula>NOT(ISERROR(SEARCH("I",J29)))</formula>
    </cfRule>
  </conditionalFormatting>
  <conditionalFormatting sqref="D16">
    <cfRule type="containsText" dxfId="93" priority="207" operator="containsText" text="d">
      <formula>NOT(ISERROR(SEARCH("d",D16)))</formula>
    </cfRule>
    <cfRule type="containsText" dxfId="92" priority="208" operator="containsText" text="f">
      <formula>NOT(ISERROR(SEARCH("f",D16)))</formula>
    </cfRule>
  </conditionalFormatting>
  <conditionalFormatting sqref="C16">
    <cfRule type="containsText" dxfId="91" priority="204" operator="containsText" text="F">
      <formula>NOT(ISERROR(SEARCH("F",C16)))</formula>
    </cfRule>
    <cfRule type="containsText" dxfId="90" priority="205" operator="containsText" text="D">
      <formula>NOT(ISERROR(SEARCH("D",C16)))</formula>
    </cfRule>
    <cfRule type="containsText" dxfId="89" priority="206" operator="containsText" text="I">
      <formula>NOT(ISERROR(SEARCH("I",C16)))</formula>
    </cfRule>
  </conditionalFormatting>
  <conditionalFormatting sqref="D17:D19">
    <cfRule type="containsText" dxfId="88" priority="202" operator="containsText" text="d">
      <formula>NOT(ISERROR(SEARCH("d",D17)))</formula>
    </cfRule>
    <cfRule type="containsText" dxfId="87" priority="203" operator="containsText" text="f">
      <formula>NOT(ISERROR(SEARCH("f",D17)))</formula>
    </cfRule>
  </conditionalFormatting>
  <conditionalFormatting sqref="C17:C19">
    <cfRule type="containsText" dxfId="86" priority="199" operator="containsText" text="F">
      <formula>NOT(ISERROR(SEARCH("F",C17)))</formula>
    </cfRule>
    <cfRule type="containsText" dxfId="85" priority="200" operator="containsText" text="D">
      <formula>NOT(ISERROR(SEARCH("D",C17)))</formula>
    </cfRule>
    <cfRule type="containsText" dxfId="84" priority="201" operator="containsText" text="I">
      <formula>NOT(ISERROR(SEARCH("I",C17)))</formula>
    </cfRule>
  </conditionalFormatting>
  <conditionalFormatting sqref="D20:D22">
    <cfRule type="containsText" dxfId="83" priority="189" operator="containsText" text="d">
      <formula>NOT(ISERROR(SEARCH("d",D20)))</formula>
    </cfRule>
    <cfRule type="containsText" dxfId="82" priority="190" operator="containsText" text="f">
      <formula>NOT(ISERROR(SEARCH("f",D20)))</formula>
    </cfRule>
  </conditionalFormatting>
  <conditionalFormatting sqref="C20:C22">
    <cfRule type="containsText" dxfId="81" priority="186" operator="containsText" text="F">
      <formula>NOT(ISERROR(SEARCH("F",C20)))</formula>
    </cfRule>
    <cfRule type="containsText" dxfId="80" priority="187" operator="containsText" text="D">
      <formula>NOT(ISERROR(SEARCH("D",C20)))</formula>
    </cfRule>
    <cfRule type="containsText" dxfId="79" priority="188" operator="containsText" text="I">
      <formula>NOT(ISERROR(SEARCH("I",C20)))</formula>
    </cfRule>
  </conditionalFormatting>
  <conditionalFormatting sqref="C31:D31">
    <cfRule type="containsText" dxfId="78" priority="179" operator="containsText" text="d">
      <formula>NOT(ISERROR(SEARCH("d",C31)))</formula>
    </cfRule>
    <cfRule type="containsText" dxfId="77" priority="180" operator="containsText" text="f">
      <formula>NOT(ISERROR(SEARCH("f",C31)))</formula>
    </cfRule>
  </conditionalFormatting>
  <conditionalFormatting sqref="M15:N15">
    <cfRule type="containsText" dxfId="76" priority="145" operator="containsText" text="d">
      <formula>NOT(ISERROR(SEARCH("d",M15)))</formula>
    </cfRule>
    <cfRule type="containsText" dxfId="75" priority="686" operator="containsText" text="f">
      <formula>NOT(ISERROR(SEARCH("f",M15)))</formula>
    </cfRule>
  </conditionalFormatting>
  <conditionalFormatting sqref="D32">
    <cfRule type="containsText" dxfId="74" priority="74" operator="containsText" text="d">
      <formula>NOT(ISERROR(SEARCH("d",D32)))</formula>
    </cfRule>
    <cfRule type="containsText" dxfId="73" priority="75" operator="containsText" text="f">
      <formula>NOT(ISERROR(SEARCH("f",D32)))</formula>
    </cfRule>
  </conditionalFormatting>
  <conditionalFormatting sqref="C32">
    <cfRule type="containsText" dxfId="72" priority="71" operator="containsText" text="F">
      <formula>NOT(ISERROR(SEARCH("F",C32)))</formula>
    </cfRule>
    <cfRule type="containsText" dxfId="71" priority="72" operator="containsText" text="D">
      <formula>NOT(ISERROR(SEARCH("D",C32)))</formula>
    </cfRule>
    <cfRule type="containsText" dxfId="70" priority="73" operator="containsText" text="I">
      <formula>NOT(ISERROR(SEARCH("I",C32)))</formula>
    </cfRule>
  </conditionalFormatting>
  <conditionalFormatting sqref="F29:G29">
    <cfRule type="containsText" dxfId="69" priority="62" operator="containsText" text="d">
      <formula>NOT(ISERROR(SEARCH("d",F29)))</formula>
    </cfRule>
    <cfRule type="containsText" dxfId="68" priority="63" operator="containsText" text="f">
      <formula>NOT(ISERROR(SEARCH("f",F29)))</formula>
    </cfRule>
  </conditionalFormatting>
  <conditionalFormatting sqref="D23:D28">
    <cfRule type="containsText" dxfId="67" priority="60" operator="containsText" text="d">
      <formula>NOT(ISERROR(SEARCH("d",D23)))</formula>
    </cfRule>
    <cfRule type="containsText" dxfId="66" priority="61" operator="containsText" text="f">
      <formula>NOT(ISERROR(SEARCH("f",D23)))</formula>
    </cfRule>
  </conditionalFormatting>
  <conditionalFormatting sqref="C23:C28">
    <cfRule type="containsText" dxfId="65" priority="57" operator="containsText" text="F">
      <formula>NOT(ISERROR(SEARCH("F",C23)))</formula>
    </cfRule>
    <cfRule type="containsText" dxfId="64" priority="58" operator="containsText" text="D">
      <formula>NOT(ISERROR(SEARCH("D",C23)))</formula>
    </cfRule>
    <cfRule type="containsText" dxfId="63" priority="59" operator="containsText" text="I">
      <formula>NOT(ISERROR(SEARCH("I",C23)))</formula>
    </cfRule>
  </conditionalFormatting>
  <conditionalFormatting sqref="D33:D37">
    <cfRule type="containsText" dxfId="57" priority="48" operator="containsText" text="d">
      <formula>NOT(ISERROR(SEARCH("d",D33)))</formula>
    </cfRule>
    <cfRule type="containsText" dxfId="56" priority="49" operator="containsText" text="f">
      <formula>NOT(ISERROR(SEARCH("f",D33)))</formula>
    </cfRule>
  </conditionalFormatting>
  <conditionalFormatting sqref="C33:C37">
    <cfRule type="containsText" dxfId="55" priority="45" operator="containsText" text="F">
      <formula>NOT(ISERROR(SEARCH("F",C33)))</formula>
    </cfRule>
    <cfRule type="containsText" dxfId="54" priority="46" operator="containsText" text="D">
      <formula>NOT(ISERROR(SEARCH("D",C33)))</formula>
    </cfRule>
    <cfRule type="containsText" dxfId="53" priority="47" operator="containsText" text="I">
      <formula>NOT(ISERROR(SEARCH("I",C33)))</formula>
    </cfRule>
  </conditionalFormatting>
  <conditionalFormatting sqref="M19:N19">
    <cfRule type="containsText" dxfId="52" priority="15" operator="containsText" text="d">
      <formula>NOT(ISERROR(SEARCH("d",M19)))</formula>
    </cfRule>
    <cfRule type="containsText" dxfId="51" priority="16" operator="containsText" text="f">
      <formula>NOT(ISERROR(SEARCH("f",M19)))</formula>
    </cfRule>
  </conditionalFormatting>
  <conditionalFormatting sqref="K16:K17">
    <cfRule type="containsText" dxfId="45" priority="25" operator="containsText" text="d">
      <formula>NOT(ISERROR(SEARCH("d",K16)))</formula>
    </cfRule>
    <cfRule type="containsText" dxfId="44" priority="26" operator="containsText" text="f">
      <formula>NOT(ISERROR(SEARCH("f",K16)))</formula>
    </cfRule>
  </conditionalFormatting>
  <conditionalFormatting sqref="J16:J17">
    <cfRule type="containsText" dxfId="43" priority="22" operator="containsText" text="F">
      <formula>NOT(ISERROR(SEARCH("F",J16)))</formula>
    </cfRule>
    <cfRule type="containsText" dxfId="42" priority="23" operator="containsText" text="D">
      <formula>NOT(ISERROR(SEARCH("D",J16)))</formula>
    </cfRule>
    <cfRule type="containsText" dxfId="41" priority="24" operator="containsText" text="I">
      <formula>NOT(ISERROR(SEARCH("I",J16)))</formula>
    </cfRule>
  </conditionalFormatting>
  <conditionalFormatting sqref="K18">
    <cfRule type="containsText" dxfId="40" priority="20" operator="containsText" text="d">
      <formula>NOT(ISERROR(SEARCH("d",K18)))</formula>
    </cfRule>
    <cfRule type="containsText" dxfId="39" priority="21" operator="containsText" text="f">
      <formula>NOT(ISERROR(SEARCH("f",K18)))</formula>
    </cfRule>
  </conditionalFormatting>
  <conditionalFormatting sqref="J18">
    <cfRule type="containsText" dxfId="38" priority="17" operator="containsText" text="F">
      <formula>NOT(ISERROR(SEARCH("F",J18)))</formula>
    </cfRule>
    <cfRule type="containsText" dxfId="37" priority="18" operator="containsText" text="D">
      <formula>NOT(ISERROR(SEARCH("D",J18)))</formula>
    </cfRule>
    <cfRule type="containsText" dxfId="36" priority="19" operator="containsText" text="I">
      <formula>NOT(ISERROR(SEARCH("I",J18)))</formula>
    </cfRule>
  </conditionalFormatting>
  <conditionalFormatting sqref="J22:J26">
    <cfRule type="containsText" dxfId="35" priority="6" operator="containsText" text="F">
      <formula>NOT(ISERROR(SEARCH("F",J22)))</formula>
    </cfRule>
    <cfRule type="containsText" dxfId="34" priority="7" operator="containsText" text="D">
      <formula>NOT(ISERROR(SEARCH("D",J22)))</formula>
    </cfRule>
    <cfRule type="containsText" dxfId="33" priority="8" operator="containsText" text="I">
      <formula>NOT(ISERROR(SEARCH("I",J22)))</formula>
    </cfRule>
  </conditionalFormatting>
  <conditionalFormatting sqref="K20">
    <cfRule type="containsText" dxfId="32" priority="13" operator="containsText" text="d">
      <formula>NOT(ISERROR(SEARCH("d",K20)))</formula>
    </cfRule>
    <cfRule type="containsText" dxfId="31" priority="14" operator="containsText" text="f">
      <formula>NOT(ISERROR(SEARCH("f",K20)))</formula>
    </cfRule>
  </conditionalFormatting>
  <conditionalFormatting sqref="J21:L21">
    <cfRule type="containsText" dxfId="30" priority="11" operator="containsText" text="d">
      <formula>NOT(ISERROR(SEARCH("d",J21)))</formula>
    </cfRule>
    <cfRule type="containsText" dxfId="29" priority="12" operator="containsText" text="f">
      <formula>NOT(ISERROR(SEARCH("f",J21)))</formula>
    </cfRule>
  </conditionalFormatting>
  <conditionalFormatting sqref="K21:K26">
    <cfRule type="containsText" dxfId="28" priority="9" operator="containsText" text="d">
      <formula>NOT(ISERROR(SEARCH("d",K21)))</formula>
    </cfRule>
    <cfRule type="containsText" dxfId="27" priority="10" operator="containsText" text="f">
      <formula>NOT(ISERROR(SEARCH("f",K21)))</formula>
    </cfRule>
  </conditionalFormatting>
  <conditionalFormatting sqref="D38:D40">
    <cfRule type="containsText" dxfId="14" priority="4" operator="containsText" text="d">
      <formula>NOT(ISERROR(SEARCH("d",D38)))</formula>
    </cfRule>
    <cfRule type="containsText" dxfId="13" priority="5" operator="containsText" text="f">
      <formula>NOT(ISERROR(SEARCH("f",D38)))</formula>
    </cfRule>
  </conditionalFormatting>
  <conditionalFormatting sqref="C38:C40">
    <cfRule type="containsText" dxfId="10" priority="1" operator="containsText" text="F">
      <formula>NOT(ISERROR(SEARCH("F",C38)))</formula>
    </cfRule>
    <cfRule type="containsText" dxfId="9" priority="2" operator="containsText" text="D">
      <formula>NOT(ISERROR(SEARCH("D",C38)))</formula>
    </cfRule>
    <cfRule type="containsText" dxfId="8" priority="3" operator="containsText" text="I">
      <formula>NOT(ISERROR(SEARCH("I",C38)))</formula>
    </cfRule>
  </conditionalFormatting>
  <dataValidations count="3">
    <dataValidation type="textLength" operator="equal" allowBlank="1" showInputMessage="1" showErrorMessage="1" sqref="A20:A28 A2:L12 A16:A18 A32:A40 H16:H18">
      <formula1>A2</formula1>
    </dataValidation>
    <dataValidation type="whole" allowBlank="1" showInputMessage="1" showErrorMessage="1" sqref="I29:I36 I22:I26">
      <formula1>0</formula1>
      <formula2>12</formula2>
    </dataValidation>
    <dataValidation type="whole" operator="equal" allowBlank="1" showInputMessage="1" showErrorMessage="1" sqref="B16:B28 B32:B40 I16:I18">
      <formula1>3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J29:J36 C16:C28 J22:J26 J16:J18 C32:C40</xm:sqref>
        </x14:dataValidation>
        <x14:dataValidation type="list" operator="equal" allowBlank="1" showInputMessage="1" showErrorMessage="1">
          <x14:formula1>
            <xm:f>'Menu Options'!$A$50</xm:f>
          </x14:formula1>
          <xm:sqref>K29:K36 D16:D28 K22:K26 K16:K18 D32:D40</xm:sqref>
        </x14:dataValidation>
        <x14:dataValidation type="list" operator="equal" allowBlank="1" showInputMessage="1">
          <x14:formula1>
            <xm:f>'Menu Options'!$A$7:$A$47</xm:f>
          </x14:formula1>
          <xm:sqref>L29:L36 L22:L26 E16:E28 L16:L18 E32:E40</xm:sqref>
        </x14:dataValidation>
        <x14:dataValidation type="list" operator="equal" allowBlank="1" showInputMessage="1" showErrorMessage="1">
          <x14:formula1>
            <xm:f>'Menu Options'!C4:C6</xm:f>
          </x14:formula1>
          <xm:sqref>A19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9" t="s">
        <v>70</v>
      </c>
      <c r="B2" s="87" t="s">
        <v>251</v>
      </c>
      <c r="C2" s="73"/>
      <c r="D2" s="73"/>
      <c r="E2" s="86" t="s">
        <v>67</v>
      </c>
      <c r="F2" s="182" t="str">
        <f>'General Education Requirements'!$G$2</f>
        <v>2016-17</v>
      </c>
      <c r="G2" s="58"/>
      <c r="H2" s="74"/>
    </row>
    <row r="3" spans="1:8" s="70" customFormat="1" ht="19.5" x14ac:dyDescent="0.3">
      <c r="A3" s="110" t="s">
        <v>61</v>
      </c>
      <c r="B3" s="165">
        <f>'General Education Requirements'!$B$3</f>
        <v>0</v>
      </c>
      <c r="C3" s="73"/>
      <c r="D3" s="73"/>
      <c r="E3" s="84" t="s">
        <v>64</v>
      </c>
      <c r="F3" s="75" t="str">
        <f>'General Education Requirements'!$G$3</f>
        <v>Business</v>
      </c>
      <c r="G3" s="73"/>
      <c r="H3" s="71"/>
    </row>
    <row r="4" spans="1:8" ht="18.75" customHeight="1" x14ac:dyDescent="0.3">
      <c r="A4" s="110" t="s">
        <v>60</v>
      </c>
      <c r="B4" s="165">
        <f>'General Education Requirements'!$B$4</f>
        <v>0</v>
      </c>
      <c r="C4" s="73"/>
      <c r="D4" s="73"/>
      <c r="E4" s="84" t="s">
        <v>65</v>
      </c>
      <c r="F4" s="192">
        <f>'General Education Requirements'!$G$4</f>
        <v>0</v>
      </c>
      <c r="G4" s="73"/>
      <c r="H4" s="71"/>
    </row>
    <row r="5" spans="1:8" ht="15.75" x14ac:dyDescent="0.25">
      <c r="A5" s="110" t="s">
        <v>62</v>
      </c>
      <c r="B5" s="75" t="str">
        <f>'General Education Requirements'!$B$5</f>
        <v>Bachelor of Science</v>
      </c>
      <c r="C5" s="73"/>
      <c r="D5" s="73"/>
      <c r="E5" s="84" t="s">
        <v>66</v>
      </c>
      <c r="F5" s="76" t="s">
        <v>233</v>
      </c>
      <c r="G5" s="73"/>
      <c r="H5" s="71"/>
    </row>
    <row r="6" spans="1:8" ht="15.75" x14ac:dyDescent="0.25">
      <c r="A6" s="110" t="s">
        <v>63</v>
      </c>
      <c r="B6" s="75">
        <f>'General Education Requirements'!$B$6</f>
        <v>0</v>
      </c>
      <c r="C6" s="73"/>
      <c r="D6" s="73"/>
      <c r="E6" s="84" t="s">
        <v>68</v>
      </c>
      <c r="F6" s="76">
        <f>'General Education Requirements'!$G$6</f>
        <v>0</v>
      </c>
      <c r="G6" s="73"/>
      <c r="H6" s="71"/>
    </row>
    <row r="7" spans="1:8" ht="15.75" x14ac:dyDescent="0.25">
      <c r="A7" s="110" t="s">
        <v>10</v>
      </c>
      <c r="B7" s="75">
        <f>'General Education Requirements'!$B$7</f>
        <v>0</v>
      </c>
      <c r="C7" s="73"/>
      <c r="D7" s="73"/>
      <c r="E7" s="84" t="s">
        <v>69</v>
      </c>
      <c r="F7" s="146">
        <f>'General Education Requirements'!$G$7</f>
        <v>0</v>
      </c>
      <c r="G7" s="73"/>
      <c r="H7" s="71"/>
    </row>
    <row r="8" spans="1:8" ht="15.75" x14ac:dyDescent="0.25">
      <c r="A8" s="110"/>
      <c r="B8" s="75"/>
      <c r="C8" s="73"/>
      <c r="D8" s="73"/>
      <c r="E8" s="131" t="s">
        <v>96</v>
      </c>
      <c r="F8" s="83">
        <f>'General Education Requirements'!$G$8</f>
        <v>0</v>
      </c>
      <c r="G8" s="73"/>
      <c r="H8" s="71"/>
    </row>
    <row r="9" spans="1:8" s="70" customFormat="1" ht="17.25" x14ac:dyDescent="0.3">
      <c r="A9" s="145" t="s">
        <v>137</v>
      </c>
      <c r="B9" s="73">
        <f>'General Education Requirements'!$B$9</f>
        <v>0</v>
      </c>
      <c r="C9" s="73"/>
      <c r="D9" s="73"/>
      <c r="G9" s="73"/>
      <c r="H9" s="71"/>
    </row>
    <row r="10" spans="1:8" s="70" customFormat="1" ht="17.25" x14ac:dyDescent="0.3">
      <c r="A10" s="111" t="s">
        <v>41</v>
      </c>
      <c r="B10" s="73">
        <f>'General Education Requirements'!$B$10</f>
        <v>0</v>
      </c>
      <c r="C10" s="73"/>
      <c r="D10" s="73"/>
      <c r="E10" s="84"/>
      <c r="F10" s="83"/>
      <c r="G10" s="73"/>
      <c r="H10" s="71"/>
    </row>
    <row r="11" spans="1:8" x14ac:dyDescent="0.25">
      <c r="A11" s="157" t="s">
        <v>191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2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3" t="s">
        <v>87</v>
      </c>
      <c r="B14" s="97"/>
      <c r="C14" s="97"/>
      <c r="D14" s="97"/>
      <c r="E14" s="97"/>
      <c r="F14" s="89"/>
      <c r="G14" s="89"/>
      <c r="H14" s="101"/>
    </row>
    <row r="15" spans="1:8" ht="15.75" thickBot="1" x14ac:dyDescent="0.3">
      <c r="A15" s="98" t="s">
        <v>45</v>
      </c>
      <c r="B15" s="96"/>
      <c r="C15" s="99"/>
      <c r="D15" s="99"/>
      <c r="E15" s="99"/>
      <c r="F15" s="90"/>
      <c r="G15" s="90"/>
      <c r="H15" s="102"/>
    </row>
    <row r="16" spans="1:8" ht="24" customHeight="1" thickBot="1" x14ac:dyDescent="0.3">
      <c r="A16" s="93"/>
      <c r="B16" s="62" t="s">
        <v>1</v>
      </c>
      <c r="C16" s="63" t="s">
        <v>0</v>
      </c>
      <c r="D16" s="100" t="s">
        <v>46</v>
      </c>
      <c r="E16" s="66"/>
      <c r="F16" s="66" t="s">
        <v>1</v>
      </c>
      <c r="G16" s="67" t="s">
        <v>0</v>
      </c>
      <c r="H16" s="100" t="s">
        <v>46</v>
      </c>
    </row>
    <row r="17" spans="1:8" ht="24" customHeight="1" thickBot="1" x14ac:dyDescent="0.3">
      <c r="A17" s="108" t="s">
        <v>43</v>
      </c>
      <c r="B17" s="64"/>
      <c r="C17" s="103"/>
      <c r="D17" s="120"/>
      <c r="E17" s="65" t="s">
        <v>43</v>
      </c>
      <c r="F17" s="94"/>
      <c r="G17" s="103"/>
      <c r="H17" s="120"/>
    </row>
    <row r="18" spans="1:8" ht="24" customHeight="1" thickBot="1" x14ac:dyDescent="0.3">
      <c r="A18" s="108" t="s">
        <v>43</v>
      </c>
      <c r="B18" s="94"/>
      <c r="C18" s="103"/>
      <c r="D18" s="120"/>
      <c r="E18" s="65" t="s">
        <v>43</v>
      </c>
      <c r="F18" s="94"/>
      <c r="G18" s="103"/>
      <c r="H18" s="120"/>
    </row>
    <row r="19" spans="1:8" ht="24" customHeight="1" thickBot="1" x14ac:dyDescent="0.3">
      <c r="A19" s="108" t="s">
        <v>43</v>
      </c>
      <c r="B19" s="94"/>
      <c r="C19" s="103"/>
      <c r="D19" s="120"/>
      <c r="E19" s="65" t="s">
        <v>43</v>
      </c>
      <c r="F19" s="94"/>
      <c r="G19" s="103"/>
      <c r="H19" s="120"/>
    </row>
    <row r="20" spans="1:8" ht="24" customHeight="1" thickBot="1" x14ac:dyDescent="0.3">
      <c r="A20" s="108" t="s">
        <v>43</v>
      </c>
      <c r="B20" s="94"/>
      <c r="C20" s="103"/>
      <c r="D20" s="120"/>
      <c r="E20" s="65" t="s">
        <v>43</v>
      </c>
      <c r="F20" s="94"/>
      <c r="G20" s="103"/>
      <c r="H20" s="120"/>
    </row>
    <row r="21" spans="1:8" ht="24" customHeight="1" thickBot="1" x14ac:dyDescent="0.3">
      <c r="A21" s="108" t="s">
        <v>43</v>
      </c>
      <c r="B21" s="94"/>
      <c r="C21" s="103"/>
      <c r="D21" s="120"/>
      <c r="E21" s="65" t="s">
        <v>43</v>
      </c>
      <c r="F21" s="94"/>
      <c r="G21" s="103"/>
      <c r="H21" s="120"/>
    </row>
    <row r="22" spans="1:8" ht="24" customHeight="1" thickBot="1" x14ac:dyDescent="0.3">
      <c r="A22" s="108" t="s">
        <v>43</v>
      </c>
      <c r="B22" s="94"/>
      <c r="C22" s="103"/>
      <c r="D22" s="120"/>
      <c r="E22" s="65" t="s">
        <v>43</v>
      </c>
      <c r="F22" s="94"/>
      <c r="G22" s="103"/>
      <c r="H22" s="120"/>
    </row>
    <row r="23" spans="1:8" ht="24" customHeight="1" thickBot="1" x14ac:dyDescent="0.3">
      <c r="A23" s="108" t="s">
        <v>43</v>
      </c>
      <c r="B23" s="94"/>
      <c r="C23" s="103"/>
      <c r="D23" s="120"/>
      <c r="E23" s="65" t="s">
        <v>43</v>
      </c>
      <c r="F23" s="94"/>
      <c r="G23" s="103"/>
      <c r="H23" s="120"/>
    </row>
    <row r="24" spans="1:8" ht="24" customHeight="1" thickBot="1" x14ac:dyDescent="0.3">
      <c r="A24" s="108" t="s">
        <v>43</v>
      </c>
      <c r="B24" s="94"/>
      <c r="C24" s="103"/>
      <c r="D24" s="120"/>
      <c r="E24" s="65" t="s">
        <v>43</v>
      </c>
      <c r="F24" s="94"/>
      <c r="G24" s="103"/>
      <c r="H24" s="120"/>
    </row>
    <row r="25" spans="1:8" ht="24" customHeight="1" thickBot="1" x14ac:dyDescent="0.3">
      <c r="A25" s="108" t="s">
        <v>43</v>
      </c>
      <c r="B25" s="94"/>
      <c r="C25" s="103"/>
      <c r="D25" s="120"/>
      <c r="E25" s="65" t="s">
        <v>43</v>
      </c>
      <c r="F25" s="94"/>
      <c r="G25" s="103"/>
      <c r="H25" s="120"/>
    </row>
    <row r="26" spans="1:8" s="188" customFormat="1" ht="24" customHeight="1" thickBot="1" x14ac:dyDescent="0.3">
      <c r="A26" s="108" t="s">
        <v>43</v>
      </c>
      <c r="B26" s="94"/>
      <c r="C26" s="103"/>
      <c r="D26" s="120"/>
      <c r="E26" s="168" t="s">
        <v>43</v>
      </c>
      <c r="F26" s="94"/>
      <c r="G26" s="103"/>
      <c r="H26" s="120"/>
    </row>
    <row r="27" spans="1:8" s="188" customFormat="1" ht="24" customHeight="1" thickBot="1" x14ac:dyDescent="0.3">
      <c r="A27" s="108" t="s">
        <v>43</v>
      </c>
      <c r="B27" s="94"/>
      <c r="C27" s="103"/>
      <c r="D27" s="120"/>
      <c r="E27" s="168" t="s">
        <v>43</v>
      </c>
      <c r="F27" s="94"/>
      <c r="G27" s="103"/>
      <c r="H27" s="120"/>
    </row>
    <row r="28" spans="1:8" s="188" customFormat="1" ht="24" customHeight="1" thickBot="1" x14ac:dyDescent="0.3">
      <c r="A28" s="108" t="s">
        <v>43</v>
      </c>
      <c r="B28" s="94"/>
      <c r="C28" s="103"/>
      <c r="D28" s="120"/>
      <c r="E28" s="168" t="s">
        <v>43</v>
      </c>
      <c r="F28" s="94"/>
      <c r="G28" s="103"/>
      <c r="H28" s="120"/>
    </row>
    <row r="29" spans="1:8" s="188" customFormat="1" ht="24" customHeight="1" thickBot="1" x14ac:dyDescent="0.3">
      <c r="A29" s="108" t="s">
        <v>43</v>
      </c>
      <c r="B29" s="94"/>
      <c r="C29" s="103"/>
      <c r="D29" s="120"/>
      <c r="E29" s="168" t="s">
        <v>43</v>
      </c>
      <c r="F29" s="94"/>
      <c r="G29" s="103"/>
      <c r="H29" s="120"/>
    </row>
    <row r="30" spans="1:8" s="188" customFormat="1" ht="24" customHeight="1" thickBot="1" x14ac:dyDescent="0.3">
      <c r="A30" s="108" t="s">
        <v>43</v>
      </c>
      <c r="B30" s="94"/>
      <c r="C30" s="103"/>
      <c r="D30" s="120"/>
      <c r="E30" s="168" t="s">
        <v>43</v>
      </c>
      <c r="F30" s="94"/>
      <c r="G30" s="103"/>
      <c r="H30" s="120"/>
    </row>
    <row r="31" spans="1:8" ht="24" customHeight="1" thickBot="1" x14ac:dyDescent="0.3">
      <c r="A31" s="108" t="s">
        <v>43</v>
      </c>
      <c r="B31" s="94"/>
      <c r="C31" s="103"/>
      <c r="D31" s="120"/>
      <c r="E31" s="65" t="s">
        <v>43</v>
      </c>
      <c r="F31" s="94"/>
      <c r="G31" s="103"/>
      <c r="H31" s="120"/>
    </row>
    <row r="32" spans="1:8" ht="15.75" customHeight="1" thickBot="1" x14ac:dyDescent="0.3">
      <c r="B32" s="106"/>
      <c r="C32" s="106"/>
    </row>
    <row r="33" spans="1:8" s="70" customFormat="1" ht="24" customHeight="1" thickBot="1" x14ac:dyDescent="0.3">
      <c r="A33" s="123" t="s">
        <v>89</v>
      </c>
      <c r="B33" s="124"/>
      <c r="C33" s="124"/>
      <c r="D33" s="124"/>
      <c r="E33" s="124"/>
      <c r="F33" s="124"/>
      <c r="G33" s="122"/>
      <c r="H33" s="118"/>
    </row>
    <row r="34" spans="1:8" ht="24" customHeight="1" thickBot="1" x14ac:dyDescent="0.3">
      <c r="A34" s="93"/>
      <c r="B34" s="114" t="s">
        <v>1</v>
      </c>
      <c r="C34" s="68" t="s">
        <v>0</v>
      </c>
      <c r="D34" s="100" t="s">
        <v>46</v>
      </c>
      <c r="E34" s="69" t="s">
        <v>1</v>
      </c>
      <c r="F34" s="92" t="s">
        <v>1</v>
      </c>
      <c r="G34" s="93" t="s">
        <v>0</v>
      </c>
      <c r="H34" s="100" t="s">
        <v>46</v>
      </c>
    </row>
    <row r="35" spans="1:8" ht="24" customHeight="1" thickBot="1" x14ac:dyDescent="0.3">
      <c r="A35" s="108" t="s">
        <v>43</v>
      </c>
      <c r="B35" s="94"/>
      <c r="C35" s="103"/>
      <c r="D35" s="120"/>
      <c r="E35" s="91" t="s">
        <v>43</v>
      </c>
      <c r="F35" s="94"/>
      <c r="G35" s="103"/>
      <c r="H35" s="120"/>
    </row>
    <row r="36" spans="1:8" ht="24" customHeight="1" thickBot="1" x14ac:dyDescent="0.3">
      <c r="A36" s="108" t="s">
        <v>43</v>
      </c>
      <c r="B36" s="94"/>
      <c r="C36" s="103"/>
      <c r="D36" s="120"/>
      <c r="E36" s="91" t="s">
        <v>43</v>
      </c>
      <c r="F36" s="94"/>
      <c r="G36" s="103"/>
      <c r="H36" s="120"/>
    </row>
    <row r="37" spans="1:8" ht="24" customHeight="1" thickBot="1" x14ac:dyDescent="0.3">
      <c r="A37" s="108" t="s">
        <v>43</v>
      </c>
      <c r="B37" s="94"/>
      <c r="C37" s="103"/>
      <c r="D37" s="120"/>
      <c r="E37" s="91" t="s">
        <v>43</v>
      </c>
      <c r="F37" s="94"/>
      <c r="G37" s="103"/>
      <c r="H37" s="120"/>
    </row>
    <row r="38" spans="1:8" ht="24" customHeight="1" thickBot="1" x14ac:dyDescent="0.3">
      <c r="A38" s="108" t="s">
        <v>43</v>
      </c>
      <c r="B38" s="94"/>
      <c r="C38" s="103"/>
      <c r="D38" s="120"/>
      <c r="E38" s="91" t="s">
        <v>43</v>
      </c>
      <c r="F38" s="94"/>
      <c r="G38" s="103"/>
      <c r="H38" s="120"/>
    </row>
    <row r="39" spans="1:8" s="188" customFormat="1" ht="24" customHeight="1" thickBot="1" x14ac:dyDescent="0.3">
      <c r="A39" s="108" t="s">
        <v>43</v>
      </c>
      <c r="B39" s="94"/>
      <c r="C39" s="103"/>
      <c r="D39" s="120"/>
      <c r="E39" s="168" t="s">
        <v>43</v>
      </c>
      <c r="F39" s="94"/>
      <c r="G39" s="103"/>
      <c r="H39" s="120"/>
    </row>
    <row r="40" spans="1:8" s="188" customFormat="1" ht="24" customHeight="1" thickBot="1" x14ac:dyDescent="0.3">
      <c r="A40" s="108" t="s">
        <v>43</v>
      </c>
      <c r="B40" s="94"/>
      <c r="C40" s="103"/>
      <c r="D40" s="120"/>
      <c r="E40" s="168" t="s">
        <v>43</v>
      </c>
      <c r="F40" s="94"/>
      <c r="G40" s="103"/>
      <c r="H40" s="120"/>
    </row>
    <row r="41" spans="1:8" ht="24" customHeight="1" thickBot="1" x14ac:dyDescent="0.3">
      <c r="A41" s="108" t="s">
        <v>43</v>
      </c>
      <c r="B41" s="94"/>
      <c r="C41" s="103"/>
      <c r="D41" s="120"/>
      <c r="E41" s="91" t="s">
        <v>43</v>
      </c>
      <c r="F41" s="94"/>
      <c r="G41" s="103"/>
      <c r="H41" s="120"/>
    </row>
    <row r="42" spans="1:8" ht="15.75" thickBot="1" x14ac:dyDescent="0.3"/>
    <row r="43" spans="1:8" ht="23.25" thickBot="1" x14ac:dyDescent="0.3">
      <c r="A43" s="162" t="s">
        <v>90</v>
      </c>
      <c r="B43" s="163"/>
      <c r="C43" s="163"/>
      <c r="D43" s="163"/>
      <c r="E43" s="163"/>
      <c r="F43" s="163"/>
      <c r="G43" s="164"/>
      <c r="H43" s="161"/>
    </row>
    <row r="44" spans="1:8" ht="24" customHeight="1" x14ac:dyDescent="0.25">
      <c r="A44" s="309"/>
      <c r="B44" s="310"/>
      <c r="C44" s="310"/>
      <c r="D44" s="310"/>
      <c r="E44" s="310"/>
      <c r="F44" s="310"/>
      <c r="G44" s="310"/>
      <c r="H44" s="311"/>
    </row>
    <row r="45" spans="1:8" ht="24" customHeight="1" x14ac:dyDescent="0.25">
      <c r="A45" s="312"/>
      <c r="B45" s="313"/>
      <c r="C45" s="313"/>
      <c r="D45" s="313"/>
      <c r="E45" s="313"/>
      <c r="F45" s="313"/>
      <c r="G45" s="313"/>
      <c r="H45" s="314"/>
    </row>
    <row r="46" spans="1:8" ht="24" customHeight="1" x14ac:dyDescent="0.25">
      <c r="A46" s="312"/>
      <c r="B46" s="313"/>
      <c r="C46" s="313"/>
      <c r="D46" s="313"/>
      <c r="E46" s="313"/>
      <c r="F46" s="313"/>
      <c r="G46" s="313"/>
      <c r="H46" s="314"/>
    </row>
    <row r="47" spans="1:8" ht="24" customHeight="1" x14ac:dyDescent="0.25">
      <c r="A47" s="312"/>
      <c r="B47" s="313"/>
      <c r="C47" s="313"/>
      <c r="D47" s="313"/>
      <c r="E47" s="313"/>
      <c r="F47" s="313"/>
      <c r="G47" s="313"/>
      <c r="H47" s="314"/>
    </row>
    <row r="48" spans="1:8" ht="24" customHeight="1" thickBot="1" x14ac:dyDescent="0.3">
      <c r="A48" s="315"/>
      <c r="B48" s="316"/>
      <c r="C48" s="316"/>
      <c r="D48" s="316"/>
      <c r="E48" s="316"/>
      <c r="F48" s="316"/>
      <c r="G48" s="316"/>
      <c r="H48" s="317"/>
    </row>
    <row r="49" spans="1:9" x14ac:dyDescent="0.25">
      <c r="A49" s="158"/>
      <c r="B49" s="158"/>
      <c r="C49" s="158"/>
      <c r="D49" s="158"/>
      <c r="E49" s="158"/>
      <c r="F49" s="158"/>
      <c r="G49" s="158"/>
      <c r="H49" s="158"/>
    </row>
    <row r="50" spans="1:9" s="127" customFormat="1" x14ac:dyDescent="0.25">
      <c r="I50" s="183"/>
    </row>
    <row r="51" spans="1:9" s="127" customFormat="1" x14ac:dyDescent="0.25">
      <c r="I51" s="183"/>
    </row>
    <row r="52" spans="1:9" x14ac:dyDescent="0.25">
      <c r="I52" s="183"/>
    </row>
    <row r="53" spans="1:9" x14ac:dyDescent="0.25">
      <c r="I53" s="183"/>
    </row>
    <row r="54" spans="1:9" x14ac:dyDescent="0.25">
      <c r="I54" s="183"/>
    </row>
    <row r="55" spans="1:9" x14ac:dyDescent="0.25">
      <c r="I55" s="183"/>
    </row>
    <row r="56" spans="1:9" x14ac:dyDescent="0.25">
      <c r="I56" s="183"/>
    </row>
    <row r="57" spans="1:9" x14ac:dyDescent="0.25">
      <c r="I57" s="183"/>
    </row>
    <row r="58" spans="1:9" x14ac:dyDescent="0.25">
      <c r="I58" s="183"/>
    </row>
    <row r="59" spans="1:9" x14ac:dyDescent="0.25">
      <c r="I59" s="183"/>
    </row>
    <row r="60" spans="1:9" x14ac:dyDescent="0.25">
      <c r="I60" s="183"/>
    </row>
    <row r="61" spans="1:9" x14ac:dyDescent="0.25">
      <c r="I61" s="183"/>
    </row>
    <row r="62" spans="1:9" x14ac:dyDescent="0.25">
      <c r="I62" s="183"/>
    </row>
    <row r="63" spans="1:9" x14ac:dyDescent="0.25">
      <c r="I63" s="183"/>
    </row>
    <row r="64" spans="1:9" x14ac:dyDescent="0.25">
      <c r="I64" s="183"/>
    </row>
    <row r="65" spans="9:9" x14ac:dyDescent="0.25">
      <c r="I65" s="183"/>
    </row>
    <row r="66" spans="9:9" x14ac:dyDescent="0.25">
      <c r="I66" s="183"/>
    </row>
    <row r="67" spans="9:9" x14ac:dyDescent="0.25">
      <c r="I67" s="183"/>
    </row>
    <row r="68" spans="9:9" x14ac:dyDescent="0.25">
      <c r="I68" s="183"/>
    </row>
    <row r="69" spans="9:9" x14ac:dyDescent="0.25">
      <c r="I69" s="183"/>
    </row>
    <row r="70" spans="9:9" x14ac:dyDescent="0.25">
      <c r="I70" s="183"/>
    </row>
    <row r="71" spans="9:9" x14ac:dyDescent="0.25">
      <c r="I71" s="119"/>
    </row>
    <row r="72" spans="9:9" s="127" customFormat="1" x14ac:dyDescent="0.25"/>
    <row r="73" spans="9:9" s="127" customFormat="1" x14ac:dyDescent="0.25"/>
    <row r="74" spans="9:9" s="127" customFormat="1" x14ac:dyDescent="0.25"/>
    <row r="75" spans="9:9" s="127" customFormat="1" x14ac:dyDescent="0.25"/>
    <row r="76" spans="9:9" s="127" customFormat="1" x14ac:dyDescent="0.25"/>
    <row r="77" spans="9:9" s="127" customFormat="1" x14ac:dyDescent="0.25"/>
    <row r="78" spans="9:9" s="127" customFormat="1" x14ac:dyDescent="0.25"/>
    <row r="79" spans="9:9" s="127" customFormat="1" x14ac:dyDescent="0.25"/>
    <row r="80" spans="9:9" s="187" customFormat="1" x14ac:dyDescent="0.25">
      <c r="I80" s="188"/>
    </row>
    <row r="81" spans="9:9" s="187" customFormat="1" x14ac:dyDescent="0.25">
      <c r="I81" s="188"/>
    </row>
    <row r="82" spans="9:9" s="127" customFormat="1" x14ac:dyDescent="0.25"/>
    <row r="83" spans="9:9" x14ac:dyDescent="0.25">
      <c r="I83" s="119"/>
    </row>
    <row r="84" spans="9:9" x14ac:dyDescent="0.25">
      <c r="I84" s="119"/>
    </row>
    <row r="85" spans="9:9" x14ac:dyDescent="0.25">
      <c r="I85" s="119"/>
    </row>
    <row r="87" spans="9:9" x14ac:dyDescent="0.25">
      <c r="I87" s="125"/>
    </row>
    <row r="88" spans="9:9" x14ac:dyDescent="0.25">
      <c r="I88" s="125"/>
    </row>
    <row r="89" spans="9:9" x14ac:dyDescent="0.25">
      <c r="I89" s="125"/>
    </row>
    <row r="90" spans="9:9" x14ac:dyDescent="0.25">
      <c r="I90" s="125"/>
    </row>
    <row r="91" spans="9:9" x14ac:dyDescent="0.25">
      <c r="I91" s="125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26" priority="10" operator="containsText" text="F">
      <formula>NOT(ISERROR(SEARCH("F",C17)))</formula>
    </cfRule>
    <cfRule type="containsText" dxfId="25" priority="11" operator="containsText" text="D">
      <formula>NOT(ISERROR(SEARCH("D",C17)))</formula>
    </cfRule>
    <cfRule type="containsText" dxfId="24" priority="12" operator="containsText" text="I">
      <formula>NOT(ISERROR(SEARCH("I",C17)))</formula>
    </cfRule>
  </conditionalFormatting>
  <conditionalFormatting sqref="G17:G31">
    <cfRule type="containsText" dxfId="23" priority="7" operator="containsText" text="F">
      <formula>NOT(ISERROR(SEARCH("F",G17)))</formula>
    </cfRule>
    <cfRule type="containsText" dxfId="22" priority="8" operator="containsText" text="D">
      <formula>NOT(ISERROR(SEARCH("D",G17)))</formula>
    </cfRule>
    <cfRule type="containsText" dxfId="21" priority="9" operator="containsText" text="I">
      <formula>NOT(ISERROR(SEARCH("I",G17)))</formula>
    </cfRule>
  </conditionalFormatting>
  <conditionalFormatting sqref="C35:C41">
    <cfRule type="containsText" dxfId="20" priority="4" operator="containsText" text="F">
      <formula>NOT(ISERROR(SEARCH("F",C35)))</formula>
    </cfRule>
    <cfRule type="containsText" dxfId="19" priority="5" operator="containsText" text="D">
      <formula>NOT(ISERROR(SEARCH("D",C35)))</formula>
    </cfRule>
    <cfRule type="containsText" dxfId="18" priority="6" operator="containsText" text="I">
      <formula>NOT(ISERROR(SEARCH("I",C35)))</formula>
    </cfRule>
  </conditionalFormatting>
  <conditionalFormatting sqref="G35:G41">
    <cfRule type="containsText" dxfId="17" priority="1" operator="containsText" text="F">
      <formula>NOT(ISERROR(SEARCH("F",G35)))</formula>
    </cfRule>
    <cfRule type="containsText" dxfId="16" priority="2" operator="containsText" text="D">
      <formula>NOT(ISERROR(SEARCH("D",G35)))</formula>
    </cfRule>
    <cfRule type="containsText" dxfId="15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F6:F12 G2:H12 F2:F4 A2:A12 C2:E12 B3:B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3.7109375" customWidth="1"/>
  </cols>
  <sheetData>
    <row r="1" spans="1:7" s="127" customFormat="1" x14ac:dyDescent="0.25"/>
    <row r="2" spans="1:7" s="127" customFormat="1" ht="38.25" x14ac:dyDescent="0.55000000000000004">
      <c r="A2" s="139" t="s">
        <v>112</v>
      </c>
      <c r="B2" s="139"/>
    </row>
    <row r="3" spans="1:7" s="230" customFormat="1" ht="27" customHeight="1" x14ac:dyDescent="0.55000000000000004">
      <c r="A3" s="232"/>
      <c r="B3" s="308" t="s">
        <v>252</v>
      </c>
    </row>
    <row r="4" spans="1:7" s="127" customFormat="1" ht="15.75" thickBot="1" x14ac:dyDescent="0.3"/>
    <row r="5" spans="1:7" ht="24" customHeight="1" thickBot="1" x14ac:dyDescent="0.3">
      <c r="A5" s="80" t="s">
        <v>113</v>
      </c>
      <c r="B5" s="137"/>
      <c r="C5" s="137"/>
      <c r="D5" s="138"/>
      <c r="E5" s="132"/>
      <c r="F5" s="132"/>
      <c r="G5" s="132"/>
    </row>
    <row r="6" spans="1:7" ht="24" customHeight="1" thickBot="1" x14ac:dyDescent="0.3">
      <c r="A6" s="107" t="s">
        <v>114</v>
      </c>
      <c r="B6" s="107"/>
      <c r="C6" s="107" t="s">
        <v>118</v>
      </c>
      <c r="D6" s="133"/>
      <c r="E6" s="132"/>
      <c r="F6" s="132"/>
      <c r="G6" s="132"/>
    </row>
    <row r="7" spans="1:7" ht="24" customHeight="1" thickBot="1" x14ac:dyDescent="0.3">
      <c r="A7" s="135"/>
      <c r="B7" s="149" t="s">
        <v>138</v>
      </c>
      <c r="C7" s="105" t="s">
        <v>119</v>
      </c>
      <c r="D7" s="134"/>
      <c r="E7" s="132"/>
      <c r="F7" s="132"/>
      <c r="G7" s="132"/>
    </row>
    <row r="8" spans="1:7" ht="24" customHeight="1" thickBot="1" x14ac:dyDescent="0.3">
      <c r="A8" s="121"/>
      <c r="B8" s="153" t="s">
        <v>139</v>
      </c>
      <c r="C8" s="136"/>
      <c r="D8" s="254" t="s">
        <v>211</v>
      </c>
      <c r="E8" s="132"/>
      <c r="F8" s="132"/>
      <c r="G8" s="132"/>
    </row>
    <row r="9" spans="1:7" ht="24" customHeight="1" thickBot="1" x14ac:dyDescent="0.3">
      <c r="A9" s="169" t="s">
        <v>115</v>
      </c>
      <c r="B9" s="171"/>
      <c r="C9" s="251"/>
      <c r="D9" s="253" t="s">
        <v>106</v>
      </c>
      <c r="E9" s="132"/>
      <c r="F9" s="132"/>
      <c r="G9" s="132"/>
    </row>
    <row r="10" spans="1:7" ht="24" customHeight="1" thickBot="1" x14ac:dyDescent="0.3">
      <c r="A10" s="174"/>
      <c r="B10" s="260" t="s">
        <v>213</v>
      </c>
      <c r="C10" s="251"/>
      <c r="D10" s="252" t="s">
        <v>107</v>
      </c>
      <c r="E10" s="132"/>
      <c r="F10" s="132"/>
      <c r="G10" s="132"/>
    </row>
    <row r="11" spans="1:7" ht="24" customHeight="1" thickBot="1" x14ac:dyDescent="0.3">
      <c r="A11" s="169" t="s">
        <v>116</v>
      </c>
      <c r="B11" s="171"/>
      <c r="C11" s="239" t="s">
        <v>120</v>
      </c>
      <c r="D11" s="247"/>
      <c r="E11" s="132"/>
      <c r="F11" s="132"/>
      <c r="G11" s="132"/>
    </row>
    <row r="12" spans="1:7" ht="24" customHeight="1" thickBot="1" x14ac:dyDescent="0.3">
      <c r="A12" s="172" t="s">
        <v>117</v>
      </c>
      <c r="B12" s="176"/>
      <c r="C12" s="236"/>
      <c r="D12" s="248" t="s">
        <v>202</v>
      </c>
      <c r="E12" s="132"/>
      <c r="F12" s="132"/>
      <c r="G12" s="132"/>
    </row>
    <row r="13" spans="1:7" s="127" customFormat="1" ht="24" customHeight="1" thickBot="1" x14ac:dyDescent="0.3">
      <c r="A13" s="170"/>
      <c r="B13" s="173" t="s">
        <v>97</v>
      </c>
      <c r="C13" s="240"/>
      <c r="D13" s="248" t="s">
        <v>203</v>
      </c>
      <c r="E13" s="132"/>
      <c r="F13" s="132"/>
      <c r="G13" s="132"/>
    </row>
    <row r="14" spans="1:7" s="127" customFormat="1" ht="24" customHeight="1" thickBot="1" x14ac:dyDescent="0.3">
      <c r="A14" s="174"/>
      <c r="B14" s="173" t="s">
        <v>98</v>
      </c>
      <c r="C14" s="242"/>
      <c r="D14" s="249" t="s">
        <v>18</v>
      </c>
      <c r="E14" s="132"/>
      <c r="F14" s="132"/>
      <c r="G14" s="132"/>
    </row>
    <row r="15" spans="1:7" s="127" customFormat="1" ht="24" customHeight="1" thickBot="1" x14ac:dyDescent="0.3">
      <c r="A15" s="174"/>
      <c r="B15" s="173" t="s">
        <v>99</v>
      </c>
      <c r="C15" s="243" t="s">
        <v>121</v>
      </c>
      <c r="D15" s="246"/>
      <c r="E15" s="132"/>
      <c r="F15" s="132"/>
      <c r="G15" s="132"/>
    </row>
    <row r="16" spans="1:7" s="127" customFormat="1" ht="24" customHeight="1" thickBot="1" x14ac:dyDescent="0.3">
      <c r="A16" s="170"/>
      <c r="B16" s="173" t="s">
        <v>17</v>
      </c>
      <c r="C16" s="239" t="s">
        <v>122</v>
      </c>
      <c r="D16" s="247"/>
      <c r="E16" s="132"/>
      <c r="F16" s="132"/>
      <c r="G16" s="132"/>
    </row>
    <row r="17" spans="1:7" s="127" customFormat="1" ht="24" customHeight="1" thickBot="1" x14ac:dyDescent="0.3">
      <c r="A17" s="170"/>
      <c r="B17" s="173" t="s">
        <v>100</v>
      </c>
      <c r="C17" s="241"/>
      <c r="D17" s="248" t="s">
        <v>108</v>
      </c>
      <c r="E17" s="132"/>
      <c r="F17" s="132"/>
      <c r="G17" s="132"/>
    </row>
    <row r="18" spans="1:7" s="127" customFormat="1" ht="24" customHeight="1" thickBot="1" x14ac:dyDescent="0.3">
      <c r="A18" s="170"/>
      <c r="B18" s="173" t="s">
        <v>101</v>
      </c>
      <c r="C18" s="241"/>
      <c r="D18" s="248" t="s">
        <v>109</v>
      </c>
      <c r="E18" s="132"/>
      <c r="F18" s="132"/>
      <c r="G18" s="132"/>
    </row>
    <row r="19" spans="1:7" s="127" customFormat="1" ht="24" customHeight="1" thickBot="1" x14ac:dyDescent="0.3">
      <c r="A19" s="170"/>
      <c r="B19" s="173" t="s">
        <v>16</v>
      </c>
      <c r="C19" s="241"/>
      <c r="D19" s="248" t="s">
        <v>110</v>
      </c>
      <c r="E19" s="132"/>
      <c r="F19" s="132"/>
      <c r="G19" s="132"/>
    </row>
    <row r="20" spans="1:7" s="127" customFormat="1" ht="24" customHeight="1" thickBot="1" x14ac:dyDescent="0.3">
      <c r="A20" s="170"/>
      <c r="B20" s="173" t="s">
        <v>15</v>
      </c>
      <c r="C20" s="239" t="s">
        <v>123</v>
      </c>
      <c r="D20" s="247"/>
      <c r="E20" s="132"/>
      <c r="F20" s="132"/>
      <c r="G20" s="132"/>
    </row>
    <row r="21" spans="1:7" ht="24" customHeight="1" thickBot="1" x14ac:dyDescent="0.3">
      <c r="A21" s="175" t="s">
        <v>124</v>
      </c>
      <c r="B21" s="177"/>
      <c r="C21" s="244"/>
      <c r="D21" s="248" t="s">
        <v>24</v>
      </c>
      <c r="E21" s="132"/>
      <c r="F21" s="132"/>
      <c r="G21" s="132"/>
    </row>
    <row r="22" spans="1:7" s="127" customFormat="1" ht="24" customHeight="1" thickBot="1" x14ac:dyDescent="0.3">
      <c r="A22" s="174"/>
      <c r="B22" s="178" t="s">
        <v>103</v>
      </c>
      <c r="C22" s="245"/>
      <c r="D22" s="248" t="s">
        <v>145</v>
      </c>
      <c r="E22" s="132"/>
      <c r="F22" s="132"/>
      <c r="G22" s="132"/>
    </row>
    <row r="23" spans="1:7" s="127" customFormat="1" ht="24" customHeight="1" thickBot="1" x14ac:dyDescent="0.3">
      <c r="A23" s="170"/>
      <c r="B23" s="178" t="s">
        <v>104</v>
      </c>
      <c r="C23" s="245"/>
      <c r="D23" s="255" t="s">
        <v>212</v>
      </c>
      <c r="E23" s="132"/>
      <c r="F23" s="132"/>
      <c r="G23" s="132"/>
    </row>
    <row r="24" spans="1:7" s="127" customFormat="1" ht="24" customHeight="1" thickBot="1" x14ac:dyDescent="0.3">
      <c r="A24" s="170"/>
      <c r="B24" s="173" t="s">
        <v>105</v>
      </c>
      <c r="C24" s="245"/>
      <c r="D24" s="248" t="s">
        <v>25</v>
      </c>
      <c r="E24" s="132"/>
      <c r="F24" s="132"/>
      <c r="G24" s="132"/>
    </row>
    <row r="25" spans="1:7" s="127" customFormat="1" ht="24" customHeight="1" thickBot="1" x14ac:dyDescent="0.3">
      <c r="A25" s="170"/>
      <c r="B25" s="178" t="s">
        <v>102</v>
      </c>
      <c r="C25" s="245"/>
      <c r="D25" s="248" t="s">
        <v>26</v>
      </c>
      <c r="E25" s="132"/>
      <c r="F25" s="132"/>
      <c r="G25" s="132"/>
    </row>
    <row r="26" spans="1:7" s="127" customFormat="1" ht="24" customHeight="1" thickBot="1" x14ac:dyDescent="0.3">
      <c r="A26" s="170"/>
      <c r="B26" s="178" t="s">
        <v>194</v>
      </c>
      <c r="C26" s="245"/>
      <c r="D26" s="248" t="s">
        <v>27</v>
      </c>
      <c r="E26" s="132"/>
      <c r="F26" s="132"/>
      <c r="G26" s="132"/>
    </row>
    <row r="27" spans="1:7" s="127" customFormat="1" ht="24" customHeight="1" thickBot="1" x14ac:dyDescent="0.3">
      <c r="A27" s="259"/>
      <c r="B27" s="258" t="s">
        <v>193</v>
      </c>
      <c r="C27" s="245"/>
      <c r="D27" s="248" t="s">
        <v>28</v>
      </c>
      <c r="E27" s="132"/>
      <c r="F27" s="132"/>
      <c r="G27" s="132"/>
    </row>
    <row r="28" spans="1:7" s="127" customFormat="1" ht="24" customHeight="1" thickBot="1" x14ac:dyDescent="0.3">
      <c r="A28" s="257"/>
      <c r="B28" s="256"/>
      <c r="C28" s="241"/>
      <c r="D28" s="248" t="s">
        <v>108</v>
      </c>
      <c r="E28" s="132"/>
      <c r="F28" s="132"/>
      <c r="G28" s="132"/>
    </row>
    <row r="29" spans="1:7" s="127" customFormat="1" ht="24" customHeight="1" thickBot="1" x14ac:dyDescent="0.3">
      <c r="A29" s="257"/>
      <c r="B29" s="179"/>
      <c r="C29" s="241"/>
      <c r="D29" s="248" t="s">
        <v>109</v>
      </c>
      <c r="E29" s="132"/>
      <c r="F29" s="132"/>
      <c r="G29" s="132"/>
    </row>
    <row r="30" spans="1:7" ht="24" customHeight="1" thickBot="1" x14ac:dyDescent="0.3">
      <c r="A30" s="167"/>
      <c r="B30" s="191"/>
      <c r="C30" s="245"/>
      <c r="D30" s="248" t="s">
        <v>29</v>
      </c>
      <c r="E30" s="132"/>
      <c r="F30" s="132"/>
      <c r="G30" s="132"/>
    </row>
    <row r="31" spans="1:7" ht="24" customHeight="1" thickBot="1" x14ac:dyDescent="0.3">
      <c r="B31" s="71"/>
      <c r="C31" s="241"/>
      <c r="D31" s="248" t="s">
        <v>110</v>
      </c>
    </row>
    <row r="32" spans="1:7" s="188" customFormat="1" ht="24" customHeight="1" thickBot="1" x14ac:dyDescent="0.3">
      <c r="B32" s="71"/>
      <c r="C32" s="245"/>
      <c r="D32" s="248" t="s">
        <v>30</v>
      </c>
    </row>
    <row r="33" spans="2:4" s="188" customFormat="1" ht="24" customHeight="1" thickBot="1" x14ac:dyDescent="0.3">
      <c r="B33" s="71"/>
      <c r="C33" s="235"/>
      <c r="D33" s="248" t="s">
        <v>31</v>
      </c>
    </row>
    <row r="34" spans="2:4" s="188" customFormat="1" ht="24" customHeight="1" thickBot="1" x14ac:dyDescent="0.3">
      <c r="C34" s="238" t="s">
        <v>125</v>
      </c>
      <c r="D34" s="246"/>
    </row>
    <row r="35" spans="2:4" s="127" customFormat="1" ht="24" customHeight="1" thickBot="1" x14ac:dyDescent="0.3">
      <c r="C35" s="250"/>
      <c r="D35" s="237" t="s">
        <v>210</v>
      </c>
    </row>
    <row r="36" spans="2:4" s="127" customFormat="1" x14ac:dyDescent="0.25"/>
    <row r="39" spans="2:4" s="127" customFormat="1" x14ac:dyDescent="0.25"/>
    <row r="40" spans="2:4" s="127" customFormat="1" x14ac:dyDescent="0.25"/>
    <row r="47" spans="2:4" s="127" customFormat="1" x14ac:dyDescent="0.25"/>
    <row r="48" spans="2:4" s="127" customFormat="1" x14ac:dyDescent="0.25"/>
    <row r="49" s="127" customFormat="1" x14ac:dyDescent="0.25"/>
    <row r="50" s="127" customFormat="1" x14ac:dyDescent="0.25"/>
    <row r="51" s="127" customFormat="1" x14ac:dyDescent="0.25"/>
    <row r="52" s="127" customFormat="1" x14ac:dyDescent="0.25"/>
    <row r="53" s="127" customFormat="1" x14ac:dyDescent="0.25"/>
    <row r="54" s="127" customFormat="1" x14ac:dyDescent="0.25"/>
    <row r="55" s="127" customFormat="1" x14ac:dyDescent="0.25"/>
    <row r="56" s="127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5 A1:B27 A29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0" t="s">
        <v>155</v>
      </c>
      <c r="B1" s="190" t="s">
        <v>188</v>
      </c>
      <c r="C1" s="190" t="s">
        <v>189</v>
      </c>
    </row>
    <row r="3" spans="1:3" x14ac:dyDescent="0.25">
      <c r="A3" s="189" t="s">
        <v>201</v>
      </c>
      <c r="B3" s="189" t="s">
        <v>178</v>
      </c>
      <c r="C3" s="189" t="s">
        <v>227</v>
      </c>
    </row>
    <row r="4" spans="1:3" x14ac:dyDescent="0.25">
      <c r="A4" s="188" t="s">
        <v>190</v>
      </c>
      <c r="B4" s="188" t="s">
        <v>86</v>
      </c>
      <c r="C4" s="278" t="s">
        <v>86</v>
      </c>
    </row>
    <row r="5" spans="1:3" x14ac:dyDescent="0.25">
      <c r="A5" s="188"/>
      <c r="B5" s="188" t="s">
        <v>44</v>
      </c>
      <c r="C5" s="278" t="s">
        <v>228</v>
      </c>
    </row>
    <row r="6" spans="1:3" x14ac:dyDescent="0.25">
      <c r="A6" s="189" t="s">
        <v>88</v>
      </c>
      <c r="B6" s="188" t="s">
        <v>146</v>
      </c>
      <c r="C6" s="278" t="s">
        <v>229</v>
      </c>
    </row>
    <row r="7" spans="1:3" x14ac:dyDescent="0.25">
      <c r="A7" s="188" t="s">
        <v>37</v>
      </c>
      <c r="B7" s="188"/>
    </row>
    <row r="8" spans="1:3" x14ac:dyDescent="0.25">
      <c r="A8" s="188" t="s">
        <v>177</v>
      </c>
      <c r="B8" s="189" t="s">
        <v>179</v>
      </c>
      <c r="C8" s="189" t="s">
        <v>239</v>
      </c>
    </row>
    <row r="9" spans="1:3" x14ac:dyDescent="0.25">
      <c r="A9" s="188" t="s">
        <v>176</v>
      </c>
      <c r="B9" s="188" t="s">
        <v>86</v>
      </c>
      <c r="C9" s="305" t="s">
        <v>86</v>
      </c>
    </row>
    <row r="10" spans="1:3" x14ac:dyDescent="0.25">
      <c r="A10" s="188" t="s">
        <v>175</v>
      </c>
      <c r="B10" s="167" t="s">
        <v>76</v>
      </c>
      <c r="C10" s="305" t="s">
        <v>240</v>
      </c>
    </row>
    <row r="11" spans="1:3" x14ac:dyDescent="0.25">
      <c r="A11" s="188" t="s">
        <v>174</v>
      </c>
      <c r="B11" s="188" t="s">
        <v>77</v>
      </c>
      <c r="C11" s="305" t="s">
        <v>241</v>
      </c>
    </row>
    <row r="12" spans="1:3" x14ac:dyDescent="0.25">
      <c r="A12" s="188" t="s">
        <v>173</v>
      </c>
      <c r="B12" s="188" t="s">
        <v>78</v>
      </c>
      <c r="C12" s="305" t="s">
        <v>242</v>
      </c>
    </row>
    <row r="13" spans="1:3" x14ac:dyDescent="0.25">
      <c r="A13" s="188" t="s">
        <v>172</v>
      </c>
      <c r="B13" s="188" t="s">
        <v>17</v>
      </c>
      <c r="C13" s="305" t="s">
        <v>243</v>
      </c>
    </row>
    <row r="14" spans="1:3" x14ac:dyDescent="0.25">
      <c r="A14" s="188" t="s">
        <v>171</v>
      </c>
      <c r="B14" s="188" t="s">
        <v>79</v>
      </c>
      <c r="C14" s="305" t="s">
        <v>244</v>
      </c>
    </row>
    <row r="15" spans="1:3" x14ac:dyDescent="0.25">
      <c r="A15" s="188" t="s">
        <v>170</v>
      </c>
      <c r="B15" s="188" t="s">
        <v>80</v>
      </c>
      <c r="C15" s="305" t="s">
        <v>245</v>
      </c>
    </row>
    <row r="16" spans="1:3" x14ac:dyDescent="0.25">
      <c r="A16" s="188" t="s">
        <v>169</v>
      </c>
      <c r="B16" s="188" t="s">
        <v>16</v>
      </c>
      <c r="C16" s="305" t="s">
        <v>246</v>
      </c>
    </row>
    <row r="17" spans="1:3" x14ac:dyDescent="0.25">
      <c r="A17" s="188" t="s">
        <v>168</v>
      </c>
      <c r="B17" s="188" t="s">
        <v>15</v>
      </c>
      <c r="C17" s="307" t="s">
        <v>247</v>
      </c>
    </row>
    <row r="18" spans="1:3" x14ac:dyDescent="0.25">
      <c r="A18" s="188" t="s">
        <v>167</v>
      </c>
      <c r="B18" s="188"/>
      <c r="C18" s="305" t="s">
        <v>248</v>
      </c>
    </row>
    <row r="19" spans="1:3" x14ac:dyDescent="0.25">
      <c r="A19" s="188" t="s">
        <v>166</v>
      </c>
      <c r="B19" s="189" t="s">
        <v>180</v>
      </c>
      <c r="C19" s="305" t="s">
        <v>249</v>
      </c>
    </row>
    <row r="20" spans="1:3" x14ac:dyDescent="0.25">
      <c r="A20" s="188" t="s">
        <v>165</v>
      </c>
      <c r="B20" s="188" t="s">
        <v>86</v>
      </c>
      <c r="C20" s="305" t="s">
        <v>250</v>
      </c>
    </row>
    <row r="21" spans="1:3" x14ac:dyDescent="0.25">
      <c r="A21" s="188" t="s">
        <v>164</v>
      </c>
      <c r="B21" s="167" t="s">
        <v>81</v>
      </c>
    </row>
    <row r="22" spans="1:3" x14ac:dyDescent="0.25">
      <c r="A22" s="188" t="s">
        <v>163</v>
      </c>
      <c r="B22" s="188" t="s">
        <v>82</v>
      </c>
    </row>
    <row r="23" spans="1:3" x14ac:dyDescent="0.25">
      <c r="A23" s="188" t="s">
        <v>162</v>
      </c>
      <c r="B23" s="188" t="s">
        <v>83</v>
      </c>
    </row>
    <row r="24" spans="1:3" x14ac:dyDescent="0.25">
      <c r="A24" s="188" t="s">
        <v>161</v>
      </c>
      <c r="B24" s="188" t="s">
        <v>84</v>
      </c>
    </row>
    <row r="25" spans="1:3" x14ac:dyDescent="0.25">
      <c r="A25" s="188" t="s">
        <v>160</v>
      </c>
      <c r="B25" s="188" t="s">
        <v>85</v>
      </c>
    </row>
    <row r="26" spans="1:3" x14ac:dyDescent="0.25">
      <c r="A26" s="188" t="s">
        <v>158</v>
      </c>
      <c r="B26" s="188"/>
    </row>
    <row r="27" spans="1:3" x14ac:dyDescent="0.25">
      <c r="A27" s="188" t="s">
        <v>157</v>
      </c>
      <c r="B27" s="189" t="s">
        <v>181</v>
      </c>
    </row>
    <row r="28" spans="1:3" x14ac:dyDescent="0.25">
      <c r="A28" s="188" t="s">
        <v>156</v>
      </c>
      <c r="B28" s="188" t="s">
        <v>86</v>
      </c>
    </row>
    <row r="29" spans="1:3" x14ac:dyDescent="0.25">
      <c r="A29" s="188" t="s">
        <v>150</v>
      </c>
      <c r="B29" s="188" t="s">
        <v>72</v>
      </c>
    </row>
    <row r="30" spans="1:3" x14ac:dyDescent="0.25">
      <c r="A30" s="188" t="s">
        <v>151</v>
      </c>
      <c r="B30" s="188" t="s">
        <v>73</v>
      </c>
    </row>
    <row r="31" spans="1:3" x14ac:dyDescent="0.25">
      <c r="A31" s="188" t="s">
        <v>152</v>
      </c>
      <c r="B31" s="188" t="s">
        <v>74</v>
      </c>
    </row>
    <row r="32" spans="1:3" x14ac:dyDescent="0.25">
      <c r="A32" s="188" t="s">
        <v>147</v>
      </c>
      <c r="B32" s="188" t="s">
        <v>195</v>
      </c>
    </row>
    <row r="33" spans="1:2" x14ac:dyDescent="0.25">
      <c r="A33" s="188" t="s">
        <v>148</v>
      </c>
      <c r="B33" s="188" t="s">
        <v>196</v>
      </c>
    </row>
    <row r="34" spans="1:2" x14ac:dyDescent="0.25">
      <c r="A34" s="188" t="s">
        <v>149</v>
      </c>
      <c r="B34" s="188" t="s">
        <v>197</v>
      </c>
    </row>
    <row r="35" spans="1:2" x14ac:dyDescent="0.25">
      <c r="A35" s="188" t="s">
        <v>135</v>
      </c>
      <c r="B35" s="188"/>
    </row>
    <row r="36" spans="1:2" x14ac:dyDescent="0.25">
      <c r="A36" s="188" t="s">
        <v>136</v>
      </c>
      <c r="B36" s="189" t="s">
        <v>182</v>
      </c>
    </row>
    <row r="37" spans="1:2" x14ac:dyDescent="0.25">
      <c r="A37" s="188" t="s">
        <v>50</v>
      </c>
      <c r="B37" s="188" t="s">
        <v>86</v>
      </c>
    </row>
    <row r="38" spans="1:2" x14ac:dyDescent="0.25">
      <c r="A38" s="188" t="s">
        <v>51</v>
      </c>
      <c r="B38" s="188" t="s">
        <v>75</v>
      </c>
    </row>
    <row r="39" spans="1:2" x14ac:dyDescent="0.25">
      <c r="A39" s="188" t="s">
        <v>52</v>
      </c>
      <c r="B39" s="188" t="s">
        <v>198</v>
      </c>
    </row>
    <row r="40" spans="1:2" x14ac:dyDescent="0.25">
      <c r="A40" s="188" t="s">
        <v>53</v>
      </c>
      <c r="B40" s="188" t="s">
        <v>199</v>
      </c>
    </row>
    <row r="41" spans="1:2" x14ac:dyDescent="0.25">
      <c r="A41" s="188" t="s">
        <v>54</v>
      </c>
      <c r="B41" s="188" t="s">
        <v>200</v>
      </c>
    </row>
    <row r="42" spans="1:2" x14ac:dyDescent="0.25">
      <c r="A42" s="188" t="s">
        <v>55</v>
      </c>
      <c r="B42" s="188"/>
    </row>
    <row r="43" spans="1:2" x14ac:dyDescent="0.25">
      <c r="A43" s="188" t="s">
        <v>56</v>
      </c>
      <c r="B43" s="189" t="s">
        <v>183</v>
      </c>
    </row>
    <row r="44" spans="1:2" x14ac:dyDescent="0.25">
      <c r="A44" s="188" t="s">
        <v>57</v>
      </c>
      <c r="B44" s="188" t="s">
        <v>86</v>
      </c>
    </row>
    <row r="45" spans="1:2" x14ac:dyDescent="0.25">
      <c r="A45" s="188" t="s">
        <v>58</v>
      </c>
      <c r="B45" s="188" t="s">
        <v>14</v>
      </c>
    </row>
    <row r="46" spans="1:2" x14ac:dyDescent="0.25">
      <c r="A46" s="188" t="s">
        <v>59</v>
      </c>
      <c r="B46" s="188" t="s">
        <v>12</v>
      </c>
    </row>
    <row r="47" spans="1:2" x14ac:dyDescent="0.25">
      <c r="A47" s="188" t="s">
        <v>159</v>
      </c>
      <c r="B47" s="188" t="s">
        <v>13</v>
      </c>
    </row>
    <row r="48" spans="1:2" x14ac:dyDescent="0.25">
      <c r="B48" s="188"/>
    </row>
    <row r="49" spans="1:2" x14ac:dyDescent="0.25">
      <c r="A49" s="189" t="s">
        <v>39</v>
      </c>
      <c r="B49" s="189" t="s">
        <v>184</v>
      </c>
    </row>
    <row r="50" spans="1:2" x14ac:dyDescent="0.25">
      <c r="A50" s="188" t="s">
        <v>40</v>
      </c>
      <c r="B50" s="188" t="s">
        <v>86</v>
      </c>
    </row>
    <row r="51" spans="1:2" x14ac:dyDescent="0.25">
      <c r="A51" s="188"/>
      <c r="B51" s="188" t="s">
        <v>202</v>
      </c>
    </row>
    <row r="52" spans="1:2" x14ac:dyDescent="0.25">
      <c r="A52" s="189" t="s">
        <v>42</v>
      </c>
      <c r="B52" s="188" t="s">
        <v>203</v>
      </c>
    </row>
    <row r="53" spans="1:2" x14ac:dyDescent="0.25">
      <c r="A53" s="188" t="s">
        <v>36</v>
      </c>
      <c r="B53" s="188" t="s">
        <v>18</v>
      </c>
    </row>
    <row r="54" spans="1:2" x14ac:dyDescent="0.25">
      <c r="A54" s="188"/>
      <c r="B54" s="188"/>
    </row>
    <row r="55" spans="1:2" x14ac:dyDescent="0.25">
      <c r="A55" s="189" t="s">
        <v>126</v>
      </c>
      <c r="B55" s="189" t="s">
        <v>185</v>
      </c>
    </row>
    <row r="56" spans="1:2" x14ac:dyDescent="0.25">
      <c r="A56" s="188" t="s">
        <v>127</v>
      </c>
      <c r="B56" s="188" t="s">
        <v>86</v>
      </c>
    </row>
    <row r="57" spans="1:2" x14ac:dyDescent="0.25">
      <c r="A57" s="188" t="s">
        <v>128</v>
      </c>
      <c r="B57" s="188" t="s">
        <v>21</v>
      </c>
    </row>
    <row r="58" spans="1:2" x14ac:dyDescent="0.25">
      <c r="A58" s="188" t="s">
        <v>129</v>
      </c>
      <c r="B58" s="188" t="s">
        <v>22</v>
      </c>
    </row>
    <row r="59" spans="1:2" x14ac:dyDescent="0.25">
      <c r="A59" s="188" t="s">
        <v>130</v>
      </c>
      <c r="B59" s="188" t="s">
        <v>23</v>
      </c>
    </row>
    <row r="60" spans="1:2" x14ac:dyDescent="0.25">
      <c r="A60" s="188" t="s">
        <v>131</v>
      </c>
      <c r="B60" s="188"/>
    </row>
    <row r="61" spans="1:2" x14ac:dyDescent="0.25">
      <c r="A61" s="188" t="s">
        <v>132</v>
      </c>
      <c r="B61" s="189" t="s">
        <v>186</v>
      </c>
    </row>
    <row r="62" spans="1:2" x14ac:dyDescent="0.25">
      <c r="A62" s="188" t="s">
        <v>153</v>
      </c>
      <c r="B62" s="188" t="s">
        <v>86</v>
      </c>
    </row>
    <row r="63" spans="1:2" x14ac:dyDescent="0.25">
      <c r="A63" s="188" t="s">
        <v>154</v>
      </c>
      <c r="B63" s="188" t="s">
        <v>24</v>
      </c>
    </row>
    <row r="64" spans="1:2" x14ac:dyDescent="0.25">
      <c r="A64" s="188" t="s">
        <v>134</v>
      </c>
      <c r="B64" s="188" t="s">
        <v>145</v>
      </c>
    </row>
    <row r="65" spans="1:2" x14ac:dyDescent="0.25">
      <c r="A65" s="188"/>
      <c r="B65" s="188" t="s">
        <v>111</v>
      </c>
    </row>
    <row r="66" spans="1:2" x14ac:dyDescent="0.25">
      <c r="A66" s="189" t="s">
        <v>91</v>
      </c>
      <c r="B66" s="188" t="s">
        <v>25</v>
      </c>
    </row>
    <row r="67" spans="1:2" x14ac:dyDescent="0.25">
      <c r="A67" s="188" t="s">
        <v>92</v>
      </c>
      <c r="B67" s="188" t="s">
        <v>26</v>
      </c>
    </row>
    <row r="68" spans="1:2" x14ac:dyDescent="0.25">
      <c r="A68" s="188" t="s">
        <v>93</v>
      </c>
      <c r="B68" s="167" t="s">
        <v>27</v>
      </c>
    </row>
    <row r="69" spans="1:2" x14ac:dyDescent="0.25">
      <c r="A69" s="188" t="s">
        <v>94</v>
      </c>
      <c r="B69" s="188" t="s">
        <v>28</v>
      </c>
    </row>
    <row r="70" spans="1:2" x14ac:dyDescent="0.25">
      <c r="A70" s="188" t="s">
        <v>95</v>
      </c>
      <c r="B70" s="188" t="s">
        <v>21</v>
      </c>
    </row>
    <row r="71" spans="1:2" x14ac:dyDescent="0.25">
      <c r="B71" s="188" t="s">
        <v>22</v>
      </c>
    </row>
    <row r="72" spans="1:2" x14ac:dyDescent="0.25">
      <c r="A72" s="189" t="s">
        <v>207</v>
      </c>
      <c r="B72" s="188" t="s">
        <v>29</v>
      </c>
    </row>
    <row r="73" spans="1:2" x14ac:dyDescent="0.25">
      <c r="A73" s="203" t="s">
        <v>205</v>
      </c>
      <c r="B73" s="188" t="s">
        <v>23</v>
      </c>
    </row>
    <row r="74" spans="1:2" x14ac:dyDescent="0.25">
      <c r="A74" s="203">
        <f>SUM('Degree Requirements'!F16:F28,'Degree Requirements'!F32:F40,'Degree Requirements'!M16:M18)</f>
        <v>0</v>
      </c>
      <c r="B74" s="188" t="s">
        <v>30</v>
      </c>
    </row>
    <row r="75" spans="1:2" x14ac:dyDescent="0.25">
      <c r="A75" s="203" t="s">
        <v>206</v>
      </c>
      <c r="B75" s="188" t="s">
        <v>31</v>
      </c>
    </row>
    <row r="76" spans="1:2" x14ac:dyDescent="0.25">
      <c r="A76">
        <f>SUM('Degree Requirements'!G16:G28,'Degree Requirements'!G32:G40,'Degree Requirements'!N16:N18)</f>
        <v>0</v>
      </c>
    </row>
    <row r="77" spans="1:2" x14ac:dyDescent="0.25">
      <c r="B77" s="197"/>
    </row>
    <row r="78" spans="1:2" x14ac:dyDescent="0.25">
      <c r="A78" s="189" t="s">
        <v>231</v>
      </c>
      <c r="B78" s="200"/>
    </row>
    <row r="79" spans="1:2" x14ac:dyDescent="0.25">
      <c r="A79" s="283" t="s">
        <v>205</v>
      </c>
      <c r="B79" s="200"/>
    </row>
    <row r="80" spans="1:2" x14ac:dyDescent="0.25">
      <c r="A80" s="283">
        <f>SUM('Degree Requirements'!F16:F28)</f>
        <v>0</v>
      </c>
      <c r="B80" s="200"/>
    </row>
    <row r="81" spans="1:2" x14ac:dyDescent="0.25">
      <c r="A81" s="283" t="s">
        <v>206</v>
      </c>
      <c r="B81" s="200"/>
    </row>
    <row r="82" spans="1:2" x14ac:dyDescent="0.25">
      <c r="A82" s="283">
        <f>SUM('Degree Requirements'!G16:G28)</f>
        <v>0</v>
      </c>
      <c r="B82" s="200"/>
    </row>
    <row r="83" spans="1:2" x14ac:dyDescent="0.25">
      <c r="B83" s="200"/>
    </row>
    <row r="84" spans="1:2" x14ac:dyDescent="0.25">
      <c r="B84" s="200"/>
    </row>
    <row r="85" spans="1:2" x14ac:dyDescent="0.25">
      <c r="B85" s="200"/>
    </row>
    <row r="86" spans="1:2" x14ac:dyDescent="0.25">
      <c r="B86" s="200"/>
    </row>
    <row r="87" spans="1:2" x14ac:dyDescent="0.25">
      <c r="B87" s="200"/>
    </row>
    <row r="88" spans="1:2" x14ac:dyDescent="0.25">
      <c r="B88" s="200"/>
    </row>
    <row r="89" spans="1:2" x14ac:dyDescent="0.25">
      <c r="B89" s="200"/>
    </row>
    <row r="90" spans="1:2" x14ac:dyDescent="0.25">
      <c r="B90" s="200"/>
    </row>
    <row r="91" spans="1:2" x14ac:dyDescent="0.25">
      <c r="B91" s="200"/>
    </row>
    <row r="92" spans="1:2" x14ac:dyDescent="0.25">
      <c r="B92" s="200"/>
    </row>
    <row r="93" spans="1:2" x14ac:dyDescent="0.25">
      <c r="B93" s="200"/>
    </row>
    <row r="94" spans="1:2" x14ac:dyDescent="0.25">
      <c r="B94" s="200"/>
    </row>
    <row r="113" spans="1:1" x14ac:dyDescent="0.25">
      <c r="A113" s="18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2016-07-22T15:27:56Z</dcterms:modified>
</cp:coreProperties>
</file>