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Busines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6" i="2" l="1"/>
  <c r="N16" i="2" s="1"/>
  <c r="M20" i="2"/>
  <c r="N19" i="2"/>
  <c r="M19" i="2"/>
  <c r="N20" i="2" l="1"/>
  <c r="G39" i="2"/>
  <c r="F39" i="2"/>
  <c r="G37" i="2"/>
  <c r="F37" i="2"/>
  <c r="G35" i="2"/>
  <c r="F35" i="2"/>
  <c r="G33" i="2"/>
  <c r="F33" i="2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N18" i="2" l="1"/>
  <c r="M18" i="2"/>
  <c r="M17" i="2"/>
  <c r="N17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A74" i="5" l="1"/>
  <c r="L21" i="2" s="1"/>
  <c r="G16" i="2"/>
  <c r="A80" i="5"/>
  <c r="G18" i="2"/>
  <c r="A76" i="5" l="1"/>
  <c r="A82" i="5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<sst xmlns="http://schemas.openxmlformats.org/spreadsheetml/2006/main" count="446" uniqueCount="276">
  <si>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</si>
  <si>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</si>
  <si>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</si>
  <si>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</si>
  <si>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</si>
  <si>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</si>
  <si>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</si>
  <si>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</si>
  <si>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</si>
  <si>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</si>
  <si>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</si>
  <si>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</si>
  <si>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</si>
  <si>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</si>
  <si>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</si>
  <si>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</si>
  <si>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</si>
  <si>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</si>
  <si>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</si>
  <si>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</si>
  <si>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</si>
  <si>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</si>
  <si>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</si>
  <si>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</si>
  <si>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</si>
  <si>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</si>
  <si>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</si>
  <si>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</si>
  <si>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</si>
  <si>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</si>
  <si>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</si>
  <si>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</si>
  <si>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</si>
  <si>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</si>
  <si>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</si>
  <si>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</si>
  <si>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</si>
  <si>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</si>
  <si>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</si>
  <si>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</si>
  <si>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</si>
  <si>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</si>
  <si>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</si>
  <si>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</si>
  <si>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</si>
  <si>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</si>
  <si>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</si>
  <si>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</si>
  <si>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</si>
  <si>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</si>
  <si>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</si>
  <si>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</si>
  <si>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</si>
  <si>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</si>
  <si>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</si>
  <si>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</si>
  <si>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</si>
  <si>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</si>
  <si>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</si>
  <si>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</si>
  <si>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</si>
  <si>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</si>
  <si>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</si>
  <si>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</si>
  <si>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</si>
  <si>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</si>
  <si>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</si>
  <si>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</si>
  <si>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</si>
  <si>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</si>
  <si>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</si>
  <si>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</si>
  <si>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</si>
  <si>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</si>
  <si>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</si>
  <si>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</si>
  <si>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</si>
  <si>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</si>
  <si>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</si>
  <si>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</si>
  <si>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</si>
  <si>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</si>
  <si>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</si>
  <si>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</si>
  <si>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</si>
  <si>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</si>
  <si>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</si>
  <si>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</si>
  <si>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</si>
  <si>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</si>
  <si>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</si>
  <si>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</si>
  <si>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</si>
  <si>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</si>
  <si>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</si>
  <si>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</si>
  <si>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</si>
  <si>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</si>
  <si>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</si>
  <si>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</si>
  <si>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</si>
  <si>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</si>
  <si>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</si>
  <si>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</si>
  <si>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</si>
  <si>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</si>
  <si>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</si>
  <si>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</si>
  <si>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</si>
  <si>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</si>
  <si>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</si>
  <si>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</si>
  <si>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</si>
  <si>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</si>
  <si>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</si>
  <si>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</si>
  <si>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</si>
  <si>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</si>
  <si>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</si>
  <si>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</si>
  <si>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</si>
  <si>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</si>
  <si>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</si>
  <si>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</si>
  <si>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</si>
  <si>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</si>
  <si>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</si>
  <si>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</si>
  <si>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</si>
  <si>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</si>
  <si>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</si>
  <si>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</si>
  <si>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</si>
  <si>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</si>
  <si>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</si>
  <si>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</si>
  <si>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</si>
  <si>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</si>
  <si>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</si>
  <si>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</si>
  <si>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</si>
  <si>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</si>
  <si>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</si>
  <si>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</si>
  <si>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</si>
  <si>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</si>
  <si>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</si>
  <si>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</si>
  <si>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</si>
  <si>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</si>
  <si>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</si>
  <si>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</si>
  <si>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</si>
  <si>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</si>
  <si>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</si>
  <si>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</si>
  <si>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</si>
  <si>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</si>
  <si>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</si>
  <si>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</si>
  <si>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</si>
  <si>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</si>
  <si>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</si>
  <si>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</si>
  <si>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</si>
  <si>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</si>
  <si>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</si>
  <si>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</si>
  <si>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</si>
  <si>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</si>
  <si>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</si>
  <si>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</si>
  <si>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</si>
  <si>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</si>
  <si>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</si>
  <si>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</si>
  <si>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</si>
  <si>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</si>
  <si>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</si>
  <si>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</si>
  <si>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</si>
  <si>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</si>
  <si>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</si>
  <si>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</si>
  <si>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</si>
  <si>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</si>
  <si>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</si>
  <si>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</si>
  <si>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</si>
  <si>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</si>
  <si>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</si>
  <si>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</si>
  <si>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</si>
  <si>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</si>
  <si>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</si>
  <si>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</si>
  <si>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</si>
  <si>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</si>
  <si>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</si>
  <si>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</si>
  <si>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</si>
  <si>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</si>
  <si>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</si>
  <si>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</si>
  <si>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</si>
  <si>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</si>
  <si>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</si>
  <si>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</si>
  <si>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</si>
  <si>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</si>
  <si>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</si>
  <si>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</si>
  <si>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</si>
  <si>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</si>
  <si>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</si>
  <si>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</si>
  <si>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</si>
  <si>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</si>
  <si>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</si>
  <si>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</si>
  <si>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</si>
  <si>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</si>
  <si>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</si>
  <si>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</si>
  <si>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</si>
  <si>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</si>
  <si>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</si>
  <si>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</si>
  <si>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</si>
  <si>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</si>
  <si>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</si>
  <si>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ACCT 3053, Cost Accounting with a Managerial Emphasis</t>
  </si>
  <si>
    <t>ACCT 4013, Tax Accounting I</t>
  </si>
  <si>
    <t>COB GPA CALCULATION</t>
  </si>
  <si>
    <t>BUSN 1003, First Year Experience: Business</t>
  </si>
  <si>
    <t>Business Administration</t>
  </si>
  <si>
    <t>Economics and Finance</t>
  </si>
  <si>
    <t>Accounting Elective (Select one of the following from the menu below):</t>
  </si>
  <si>
    <t>Finance Elective (Select one of the following from the menu below):</t>
  </si>
  <si>
    <t>International Elective (Select one of the following from the menu below):</t>
  </si>
  <si>
    <t>Macroeconomics Elective (Select one of the following from the menu below):</t>
  </si>
  <si>
    <t>Electives (19 hours):</t>
  </si>
  <si>
    <t>ADMIN OPTION I</t>
  </si>
  <si>
    <t>ACCT 4153, Fraud Examinations</t>
  </si>
  <si>
    <t>ADMIN OPTION II</t>
  </si>
  <si>
    <t>FIN 3763, Financial Institutions and Markets</t>
  </si>
  <si>
    <t>FIN 4723, Investments</t>
  </si>
  <si>
    <t>FIN 4743, Managerial Finance</t>
  </si>
  <si>
    <t>FIN 4753, Capital Management</t>
  </si>
  <si>
    <t>ADMIN OPTION III</t>
  </si>
  <si>
    <t>ECON 4103, International Trade</t>
  </si>
  <si>
    <t>ECON 4143, Export Policy and Procedures</t>
  </si>
  <si>
    <t>ECON 4353, Economic Development</t>
  </si>
  <si>
    <t>FIN 3813, International Finance Management and Banking</t>
  </si>
  <si>
    <t>ADMIN OPTION IV</t>
  </si>
  <si>
    <t>ECON 3323, Money and Banking</t>
  </si>
  <si>
    <t>ECON 3353, Macroeconomic Analysis</t>
  </si>
  <si>
    <t>ECON 3363, Labor Economics</t>
  </si>
  <si>
    <t>ECON 4323, Economic Policy Analysis</t>
  </si>
  <si>
    <t>ECON 4363, Global Environmental Policies</t>
  </si>
  <si>
    <t xml:space="preserve">                                                      Bachelor of Science in Business Administration</t>
  </si>
  <si>
    <t>Sustainable Business Practices</t>
  </si>
  <si>
    <t>Emphasis Area (Sustainable Business Practices - 12 hours):</t>
  </si>
  <si>
    <t>MGMT 3193, Social Impact Management</t>
  </si>
  <si>
    <t>MKTG 4393, Social Marketing</t>
  </si>
  <si>
    <t>SUS BUS OPTION I</t>
  </si>
  <si>
    <t>AGRI 4223, Agriculture and the Environment</t>
  </si>
  <si>
    <t>ECON 468V, Special Problems</t>
  </si>
  <si>
    <t xml:space="preserve">FIN 489V, Special Problems </t>
  </si>
  <si>
    <t xml:space="preserve">IB 427V, Special Problems </t>
  </si>
  <si>
    <t xml:space="preserve">MGMT 429V, Special Problems </t>
  </si>
  <si>
    <t xml:space="preserve">MKTG 419V, Special Problems </t>
  </si>
  <si>
    <t xml:space="preserve">                                                          Emphasis: Sustainable Business Practices</t>
  </si>
  <si>
    <t>Major Requirements (12 hours):</t>
  </si>
  <si>
    <t>2016-17</t>
  </si>
  <si>
    <t>MGMT 3123,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</si>
</sst>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/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22" fontId="7" fillId="0" borderId="0" xfId="0" applyNumberFormat="1" applyFont="1" applyBorder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6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0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Font="1" applyFill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87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70</v>
      </c>
      <c r="B2" s="282" t="s">
        <v>235</v>
      </c>
      <c r="C2" s="4"/>
      <c r="D2" s="4"/>
      <c r="E2" s="4"/>
      <c r="F2" s="56" t="s">
        <v>67</v>
      </c>
      <c r="G2" s="181" t="s">
        <v>274</v>
      </c>
      <c r="H2" s="57"/>
      <c r="I2" s="4"/>
      <c r="J2" s="5"/>
    </row>
    <row r="3" spans="1:10" ht="19.5" x14ac:dyDescent="0.3">
      <c r="A3" s="109" t="s">
        <v>61</v>
      </c>
      <c r="B3" s="165"/>
      <c r="C3" s="3"/>
      <c r="D3" s="3"/>
      <c r="E3" s="3"/>
      <c r="F3" s="55" t="s">
        <v>64</v>
      </c>
      <c r="G3" s="230" t="s">
        <v>209</v>
      </c>
      <c r="H3" s="3"/>
      <c r="I3" s="3"/>
      <c r="J3" s="1"/>
    </row>
    <row r="4" spans="1:10" ht="18.75" customHeight="1" x14ac:dyDescent="0.3">
      <c r="A4" s="109" t="s">
        <v>60</v>
      </c>
      <c r="B4" s="165"/>
      <c r="C4" s="3"/>
      <c r="D4" s="3"/>
      <c r="E4" s="3"/>
      <c r="F4" s="21" t="s">
        <v>65</v>
      </c>
      <c r="G4" s="192"/>
      <c r="H4" s="3"/>
      <c r="I4" s="3"/>
      <c r="J4" s="1"/>
    </row>
    <row r="5" spans="1:10" ht="15.75" x14ac:dyDescent="0.25">
      <c r="A5" s="109" t="s">
        <v>62</v>
      </c>
      <c r="B5" s="229" t="s">
        <v>208</v>
      </c>
      <c r="C5" s="3"/>
      <c r="D5" s="3"/>
      <c r="E5" s="3"/>
      <c r="F5" s="21" t="s">
        <v>66</v>
      </c>
      <c r="G5" s="283" t="s">
        <v>236</v>
      </c>
      <c r="H5" s="3"/>
      <c r="I5" s="3"/>
      <c r="J5" s="1"/>
    </row>
    <row r="6" spans="1:10" ht="15.75" x14ac:dyDescent="0.25">
      <c r="A6" s="109" t="s">
        <v>63</v>
      </c>
      <c r="B6" s="332" t="s">
        <v>261</v>
      </c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69</v>
      </c>
      <c r="G7" s="147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96</v>
      </c>
      <c r="G8" s="45"/>
      <c r="H8" s="43"/>
      <c r="I8" s="43"/>
      <c r="J8" s="41"/>
    </row>
    <row r="9" spans="1:10" s="40" customFormat="1" ht="17.25" x14ac:dyDescent="0.3">
      <c r="A9" s="142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6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38</v>
      </c>
      <c r="E14" s="26" t="s">
        <v>46</v>
      </c>
      <c r="F14" s="91"/>
      <c r="G14" s="91" t="s">
        <v>1</v>
      </c>
      <c r="H14" s="92" t="s">
        <v>0</v>
      </c>
      <c r="I14" s="92" t="s">
        <v>38</v>
      </c>
      <c r="J14" s="99" t="s">
        <v>46</v>
      </c>
    </row>
    <row r="15" spans="1:10" ht="24" customHeight="1" thickBot="1" x14ac:dyDescent="0.3">
      <c r="A15" s="79" t="s">
        <v>7</v>
      </c>
      <c r="B15" s="53"/>
      <c r="C15" s="47"/>
      <c r="D15" s="47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81" t="s">
        <v>234</v>
      </c>
      <c r="B16" s="280">
        <v>3</v>
      </c>
      <c r="C16" s="17"/>
      <c r="D16" s="139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9"/>
      <c r="C18" s="54"/>
      <c r="D18" s="54"/>
      <c r="E18" s="54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19</v>
      </c>
      <c r="B20" s="102">
        <v>3</v>
      </c>
      <c r="C20" s="102"/>
      <c r="D20" s="139"/>
      <c r="E20" s="119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39"/>
      <c r="E21" s="119"/>
      <c r="F21" s="262" t="s">
        <v>86</v>
      </c>
      <c r="G21" s="260"/>
      <c r="H21" s="102"/>
      <c r="I21" s="139"/>
      <c r="J21" s="119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258" t="s">
        <v>214</v>
      </c>
      <c r="B23" s="102">
        <v>3</v>
      </c>
      <c r="C23" s="102"/>
      <c r="D23" s="139"/>
      <c r="E23" s="119"/>
      <c r="F23" s="59" t="s">
        <v>86</v>
      </c>
      <c r="G23" s="17"/>
      <c r="H23" s="102"/>
      <c r="I23" s="139"/>
      <c r="J23" s="119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102"/>
      <c r="D26" s="139"/>
      <c r="E26" s="119"/>
      <c r="F26" s="60" t="s">
        <v>86</v>
      </c>
      <c r="G26" s="17"/>
      <c r="H26" s="102"/>
      <c r="I26" s="139"/>
      <c r="J26" s="119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102"/>
      <c r="D27" s="139"/>
      <c r="E27" s="119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59" t="s">
        <v>111</v>
      </c>
      <c r="G28" s="257">
        <v>3</v>
      </c>
      <c r="H28" s="102"/>
      <c r="I28" s="139"/>
      <c r="J28" s="119"/>
    </row>
    <row r="29" spans="1:15" ht="24" customHeight="1" thickBot="1" x14ac:dyDescent="0.3">
      <c r="A29" s="116" t="s">
        <v>86</v>
      </c>
      <c r="B29" s="17"/>
      <c r="C29" s="102"/>
      <c r="D29" s="139"/>
      <c r="E29" s="119"/>
      <c r="F29" s="59" t="s">
        <v>86</v>
      </c>
      <c r="G29" s="17"/>
      <c r="H29" s="102"/>
      <c r="I29" s="139"/>
      <c r="J29" s="119"/>
    </row>
    <row r="30" spans="1:15" ht="24" customHeight="1" thickBot="1" x14ac:dyDescent="0.3">
      <c r="A30" s="116" t="s">
        <v>86</v>
      </c>
      <c r="B30" s="17"/>
      <c r="C30" s="102"/>
      <c r="D30" s="139"/>
      <c r="E30" s="119"/>
      <c r="F30" s="199" t="s">
        <v>204</v>
      </c>
      <c r="G30" s="50"/>
      <c r="H30" s="50"/>
      <c r="I30" s="50"/>
      <c r="J30" s="51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61" t="s">
        <v>210</v>
      </c>
      <c r="G31" s="198">
        <v>3</v>
      </c>
      <c r="H31" s="102"/>
      <c r="I31" s="139"/>
      <c r="J31" s="119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133</v>
      </c>
      <c r="B34" s="38"/>
      <c r="C34" s="31"/>
      <c r="D34" s="36"/>
      <c r="E34" s="39">
        <v>0</v>
      </c>
      <c r="F34" s="87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0"/>
      <c r="G36" s="140"/>
      <c r="H36" s="140"/>
      <c r="I36" s="140"/>
      <c r="J36" s="141"/>
    </row>
    <row r="37" spans="1:11" s="188" customFormat="1" ht="23.25" customHeight="1" thickBot="1" x14ac:dyDescent="0.3">
      <c r="A37" s="162" t="s">
        <v>141</v>
      </c>
      <c r="B37" s="163"/>
      <c r="C37" s="163"/>
      <c r="D37" s="163"/>
      <c r="E37" s="163"/>
      <c r="F37" s="163"/>
      <c r="G37" s="164"/>
      <c r="H37" s="163"/>
      <c r="I37" s="164"/>
      <c r="J37" s="161"/>
    </row>
    <row r="38" spans="1:11" s="188" customFormat="1" ht="23.25" customHeight="1" thickBot="1" x14ac:dyDescent="0.4">
      <c r="A38" s="174" t="s">
        <v>142</v>
      </c>
      <c r="B38" s="160"/>
      <c r="C38" s="160"/>
      <c r="D38" s="160"/>
      <c r="E38" s="160"/>
      <c r="F38" s="195"/>
      <c r="G38" s="195"/>
      <c r="H38" s="195"/>
      <c r="I38" s="195"/>
      <c r="J38" s="196"/>
    </row>
    <row r="39" spans="1:11" s="188" customFormat="1" ht="23.25" customHeight="1" thickBot="1" x14ac:dyDescent="0.4">
      <c r="A39" s="170" t="s">
        <v>143</v>
      </c>
      <c r="B39" s="159"/>
      <c r="C39" s="159"/>
      <c r="D39" s="159"/>
      <c r="E39" s="159"/>
      <c r="F39" s="193"/>
      <c r="G39" s="193"/>
      <c r="H39" s="193"/>
      <c r="I39" s="193"/>
      <c r="J39" s="194"/>
    </row>
    <row r="40" spans="1:11" ht="24" customHeight="1" thickBot="1" x14ac:dyDescent="0.4">
      <c r="A40" s="170" t="s">
        <v>144</v>
      </c>
      <c r="B40" s="159"/>
      <c r="C40" s="159"/>
      <c r="D40" s="159"/>
      <c r="E40" s="159"/>
      <c r="F40" s="193"/>
      <c r="G40" s="193"/>
      <c r="H40" s="193"/>
      <c r="I40" s="193"/>
      <c r="J40" s="194"/>
    </row>
    <row r="42" spans="1:11" s="166" customFormat="1" x14ac:dyDescent="0.25">
      <c r="K42" s="180"/>
    </row>
    <row r="43" spans="1:11" s="166" customFormat="1" x14ac:dyDescent="0.25">
      <c r="K43" s="180"/>
    </row>
    <row r="44" spans="1:11" x14ac:dyDescent="0.25">
      <c r="K44" s="18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66"/>
    </row>
    <row r="93" spans="11:11" x14ac:dyDescent="0.25">
      <c r="K93" s="166"/>
    </row>
    <row r="94" spans="11:11" x14ac:dyDescent="0.25">
      <c r="K94" s="166"/>
    </row>
    <row r="95" spans="11:11" x14ac:dyDescent="0.25">
      <c r="K95" s="166"/>
    </row>
    <row r="96" spans="11:11" x14ac:dyDescent="0.25">
      <c r="K96" s="166"/>
    </row>
    <row r="97" spans="11:11" x14ac:dyDescent="0.25">
      <c r="K97" s="167"/>
    </row>
    <row r="98" spans="11:11" x14ac:dyDescent="0.25">
      <c r="K98" s="166"/>
    </row>
    <row r="99" spans="11:11" x14ac:dyDescent="0.25">
      <c r="K99" s="166"/>
    </row>
    <row r="100" spans="11:11" x14ac:dyDescent="0.25">
      <c r="K100" s="166"/>
    </row>
    <row r="101" spans="11:11" x14ac:dyDescent="0.25">
      <c r="K101" s="166"/>
    </row>
    <row r="104" spans="11:11" s="28" customFormat="1" x14ac:dyDescent="0.25">
      <c r="K104" s="185"/>
    </row>
    <row r="105" spans="11:11" s="126" customFormat="1" x14ac:dyDescent="0.25">
      <c r="K105" s="185"/>
    </row>
    <row r="106" spans="11:11" s="126" customFormat="1" x14ac:dyDescent="0.25">
      <c r="K106" s="185"/>
    </row>
    <row r="107" spans="11:11" s="28" customFormat="1" x14ac:dyDescent="0.25">
      <c r="K107" s="185"/>
    </row>
    <row r="108" spans="11:11" s="28" customFormat="1" x14ac:dyDescent="0.25">
      <c r="K108" s="185"/>
    </row>
    <row r="109" spans="11:11" s="28" customFormat="1" x14ac:dyDescent="0.25">
      <c r="K109" s="185"/>
    </row>
    <row r="110" spans="11:11" s="28" customFormat="1" x14ac:dyDescent="0.25">
      <c r="K110" s="185"/>
    </row>
    <row r="111" spans="11:11" s="28" customFormat="1" x14ac:dyDescent="0.25">
      <c r="K111" s="185"/>
    </row>
    <row r="112" spans="11:11" s="28" customFormat="1" x14ac:dyDescent="0.25">
      <c r="K112" s="185"/>
    </row>
    <row r="113" spans="11:11" s="28" customFormat="1" x14ac:dyDescent="0.25">
      <c r="K113" s="185"/>
    </row>
    <row r="114" spans="11:11" s="28" customFormat="1" x14ac:dyDescent="0.25">
      <c r="K114" s="185"/>
    </row>
    <row r="115" spans="11:11" s="28" customFormat="1" x14ac:dyDescent="0.25">
      <c r="K115" s="185"/>
    </row>
    <row r="116" spans="11:11" s="28" customFormat="1" x14ac:dyDescent="0.25">
      <c r="K116" s="185"/>
    </row>
    <row r="117" spans="11:11" s="28" customFormat="1" x14ac:dyDescent="0.25">
      <c r="K117" s="185"/>
    </row>
    <row r="118" spans="11:11" s="28" customFormat="1" x14ac:dyDescent="0.25">
      <c r="K118" s="185"/>
    </row>
    <row r="119" spans="11:11" s="28" customFormat="1" x14ac:dyDescent="0.25">
      <c r="K119" s="185"/>
    </row>
    <row r="120" spans="11:11" s="28" customFormat="1" x14ac:dyDescent="0.25">
      <c r="K120" s="185"/>
    </row>
    <row r="121" spans="11:11" s="28" customFormat="1" x14ac:dyDescent="0.25">
      <c r="K121" s="185"/>
    </row>
    <row r="122" spans="11:11" s="28" customFormat="1" x14ac:dyDescent="0.25">
      <c r="K122" s="185"/>
    </row>
    <row r="123" spans="11:11" s="28" customFormat="1" x14ac:dyDescent="0.25">
      <c r="K123" s="185"/>
    </row>
    <row r="124" spans="11:11" s="28" customFormat="1" x14ac:dyDescent="0.25">
      <c r="K124" s="185"/>
    </row>
    <row r="125" spans="11:11" s="28" customFormat="1" x14ac:dyDescent="0.25">
      <c r="K125" s="185"/>
    </row>
    <row r="126" spans="11:11" x14ac:dyDescent="0.25">
      <c r="K126" s="40"/>
    </row>
    <row r="133" spans="11:11" s="126" customFormat="1" x14ac:dyDescent="0.25"/>
    <row r="134" spans="11:11" s="126" customFormat="1" x14ac:dyDescent="0.25"/>
    <row r="135" spans="11:11" s="126" customFormat="1" x14ac:dyDescent="0.25"/>
    <row r="136" spans="11:11" s="126" customFormat="1" x14ac:dyDescent="0.25"/>
    <row r="137" spans="11:11" s="126" customFormat="1" x14ac:dyDescent="0.25"/>
    <row r="138" spans="11:11" s="126" customFormat="1" x14ac:dyDescent="0.25"/>
    <row r="139" spans="11:11" s="126" customFormat="1" x14ac:dyDescent="0.25"/>
    <row r="140" spans="11:11" s="126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6" customFormat="1" x14ac:dyDescent="0.25"/>
    <row r="144" spans="11:11" s="125" customFormat="1" x14ac:dyDescent="0.25"/>
    <row r="145" spans="11:11" s="125" customFormat="1" x14ac:dyDescent="0.25">
      <c r="K145" s="126"/>
    </row>
    <row r="146" spans="11:11" s="125" customFormat="1" x14ac:dyDescent="0.25">
      <c r="K146" s="126"/>
    </row>
    <row r="147" spans="11:11" s="125" customFormat="1" x14ac:dyDescent="0.25">
      <c r="K147" s="126"/>
    </row>
    <row r="148" spans="11:11" s="125" customFormat="1" x14ac:dyDescent="0.25">
      <c r="K148" s="126"/>
    </row>
    <row r="149" spans="11:11" s="125" customFormat="1" x14ac:dyDescent="0.25">
      <c r="K149" s="126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86" priority="462" operator="containsText" text="d">
      <formula>NOT(ISERROR(SEARCH("d",I32)))</formula>
    </cfRule>
    <cfRule type="containsText" dxfId="185" priority="463" operator="containsText" text="f">
      <formula>NOT(ISERROR(SEARCH("f",I32)))</formula>
    </cfRule>
  </conditionalFormatting>
  <conditionalFormatting sqref="J32">
    <cfRule type="containsText" dxfId="184" priority="246" operator="containsText" text="d">
      <formula>NOT(ISERROR(SEARCH("d",J32)))</formula>
    </cfRule>
    <cfRule type="containsText" dxfId="183" priority="247" operator="containsText" text="f">
      <formula>NOT(ISERROR(SEARCH("f",J32)))</formula>
    </cfRule>
  </conditionalFormatting>
  <conditionalFormatting sqref="E31:E32">
    <cfRule type="containsText" dxfId="182" priority="228" operator="containsText" text="d">
      <formula>NOT(ISERROR(SEARCH("d",E31)))</formula>
    </cfRule>
    <cfRule type="containsText" dxfId="181" priority="229" operator="containsText" text="f">
      <formula>NOT(ISERROR(SEARCH("f",E31)))</formula>
    </cfRule>
  </conditionalFormatting>
  <conditionalFormatting sqref="D31:D32">
    <cfRule type="containsText" dxfId="180" priority="224" operator="containsText" text="d">
      <formula>NOT(ISERROR(SEARCH("d",D31)))</formula>
    </cfRule>
    <cfRule type="containsText" dxfId="179" priority="225" operator="containsText" text="f">
      <formula>NOT(ISERROR(SEARCH("f",D31)))</formula>
    </cfRule>
  </conditionalFormatting>
  <conditionalFormatting sqref="C31:C32">
    <cfRule type="containsText" dxfId="178" priority="220" operator="containsText" text="d">
      <formula>NOT(ISERROR(SEARCH("d",C31)))</formula>
    </cfRule>
    <cfRule type="containsText" dxfId="177" priority="221" operator="containsText" text="f">
      <formula>NOT(ISERROR(SEARCH("f",C31)))</formula>
    </cfRule>
  </conditionalFormatting>
  <conditionalFormatting sqref="D16">
    <cfRule type="containsText" dxfId="176" priority="206" operator="containsText" text="d">
      <formula>NOT(ISERROR(SEARCH("d",D16)))</formula>
    </cfRule>
    <cfRule type="containsText" dxfId="175" priority="207" operator="containsText" text="f">
      <formula>NOT(ISERROR(SEARCH("f",D16)))</formula>
    </cfRule>
  </conditionalFormatting>
  <conditionalFormatting sqref="C16">
    <cfRule type="containsText" dxfId="174" priority="121" operator="containsText" text="F">
      <formula>NOT(ISERROR(SEARCH("F",C16)))</formula>
    </cfRule>
    <cfRule type="containsText" dxfId="173" priority="122" operator="containsText" text="D">
      <formula>NOT(ISERROR(SEARCH("D",C16)))</formula>
    </cfRule>
    <cfRule type="containsText" dxfId="172" priority="147" operator="containsText" text="I">
      <formula>NOT(ISERROR(SEARCH("I",C16)))</formula>
    </cfRule>
  </conditionalFormatting>
  <conditionalFormatting sqref="D20:D21">
    <cfRule type="containsText" dxfId="171" priority="44" operator="containsText" text="d">
      <formula>NOT(ISERROR(SEARCH("d",D20)))</formula>
    </cfRule>
    <cfRule type="containsText" dxfId="170" priority="45" operator="containsText" text="f">
      <formula>NOT(ISERROR(SEARCH("f",D20)))</formula>
    </cfRule>
  </conditionalFormatting>
  <conditionalFormatting sqref="C20:C21">
    <cfRule type="containsText" dxfId="169" priority="41" operator="containsText" text="F">
      <formula>NOT(ISERROR(SEARCH("F",C20)))</formula>
    </cfRule>
    <cfRule type="containsText" dxfId="168" priority="42" operator="containsText" text="D">
      <formula>NOT(ISERROR(SEARCH("D",C20)))</formula>
    </cfRule>
    <cfRule type="containsText" dxfId="167" priority="43" operator="containsText" text="I">
      <formula>NOT(ISERROR(SEARCH("I",C20)))</formula>
    </cfRule>
  </conditionalFormatting>
  <conditionalFormatting sqref="D23">
    <cfRule type="containsText" dxfId="166" priority="39" operator="containsText" text="d">
      <formula>NOT(ISERROR(SEARCH("d",D23)))</formula>
    </cfRule>
    <cfRule type="containsText" dxfId="165" priority="40" operator="containsText" text="f">
      <formula>NOT(ISERROR(SEARCH("f",D23)))</formula>
    </cfRule>
  </conditionalFormatting>
  <conditionalFormatting sqref="C23">
    <cfRule type="containsText" dxfId="164" priority="36" operator="containsText" text="F">
      <formula>NOT(ISERROR(SEARCH("F",C23)))</formula>
    </cfRule>
    <cfRule type="containsText" dxfId="163" priority="37" operator="containsText" text="D">
      <formula>NOT(ISERROR(SEARCH("D",C23)))</formula>
    </cfRule>
    <cfRule type="containsText" dxfId="162" priority="38" operator="containsText" text="I">
      <formula>NOT(ISERROR(SEARCH("I",C23)))</formula>
    </cfRule>
  </conditionalFormatting>
  <conditionalFormatting sqref="D26:D27">
    <cfRule type="containsText" dxfId="161" priority="34" operator="containsText" text="d">
      <formula>NOT(ISERROR(SEARCH("d",D26)))</formula>
    </cfRule>
    <cfRule type="containsText" dxfId="160" priority="35" operator="containsText" text="f">
      <formula>NOT(ISERROR(SEARCH("f",D26)))</formula>
    </cfRule>
  </conditionalFormatting>
  <conditionalFormatting sqref="C26:C27">
    <cfRule type="containsText" dxfId="159" priority="31" operator="containsText" text="F">
      <formula>NOT(ISERROR(SEARCH("F",C26)))</formula>
    </cfRule>
    <cfRule type="containsText" dxfId="158" priority="32" operator="containsText" text="D">
      <formula>NOT(ISERROR(SEARCH("D",C26)))</formula>
    </cfRule>
    <cfRule type="containsText" dxfId="157" priority="33" operator="containsText" text="I">
      <formula>NOT(ISERROR(SEARCH("I",C26)))</formula>
    </cfRule>
  </conditionalFormatting>
  <conditionalFormatting sqref="D29:D30">
    <cfRule type="containsText" dxfId="156" priority="29" operator="containsText" text="d">
      <formula>NOT(ISERROR(SEARCH("d",D29)))</formula>
    </cfRule>
    <cfRule type="containsText" dxfId="155" priority="30" operator="containsText" text="f">
      <formula>NOT(ISERROR(SEARCH("f",D29)))</formula>
    </cfRule>
  </conditionalFormatting>
  <conditionalFormatting sqref="C29:C30">
    <cfRule type="containsText" dxfId="154" priority="26" operator="containsText" text="F">
      <formula>NOT(ISERROR(SEARCH("F",C29)))</formula>
    </cfRule>
    <cfRule type="containsText" dxfId="153" priority="27" operator="containsText" text="D">
      <formula>NOT(ISERROR(SEARCH("D",C29)))</formula>
    </cfRule>
    <cfRule type="containsText" dxfId="152" priority="28" operator="containsText" text="I">
      <formula>NOT(ISERROR(SEARCH("I",C29)))</formula>
    </cfRule>
  </conditionalFormatting>
  <conditionalFormatting sqref="I21">
    <cfRule type="containsText" dxfId="151" priority="24" operator="containsText" text="d">
      <formula>NOT(ISERROR(SEARCH("d",I21)))</formula>
    </cfRule>
    <cfRule type="containsText" dxfId="150" priority="25" operator="containsText" text="f">
      <formula>NOT(ISERROR(SEARCH("f",I21)))</formula>
    </cfRule>
  </conditionalFormatting>
  <conditionalFormatting sqref="H21">
    <cfRule type="containsText" dxfId="149" priority="21" operator="containsText" text="F">
      <formula>NOT(ISERROR(SEARCH("F",H21)))</formula>
    </cfRule>
    <cfRule type="containsText" dxfId="148" priority="22" operator="containsText" text="D">
      <formula>NOT(ISERROR(SEARCH("D",H21)))</formula>
    </cfRule>
    <cfRule type="containsText" dxfId="147" priority="23" operator="containsText" text="I">
      <formula>NOT(ISERROR(SEARCH("I",H21)))</formula>
    </cfRule>
  </conditionalFormatting>
  <conditionalFormatting sqref="I23">
    <cfRule type="containsText" dxfId="146" priority="19" operator="containsText" text="d">
      <formula>NOT(ISERROR(SEARCH("d",I23)))</formula>
    </cfRule>
    <cfRule type="containsText" dxfId="145" priority="20" operator="containsText" text="f">
      <formula>NOT(ISERROR(SEARCH("f",I23)))</formula>
    </cfRule>
  </conditionalFormatting>
  <conditionalFormatting sqref="H23">
    <cfRule type="containsText" dxfId="144" priority="16" operator="containsText" text="F">
      <formula>NOT(ISERROR(SEARCH("F",H23)))</formula>
    </cfRule>
    <cfRule type="containsText" dxfId="143" priority="17" operator="containsText" text="D">
      <formula>NOT(ISERROR(SEARCH("D",H23)))</formula>
    </cfRule>
    <cfRule type="containsText" dxfId="142" priority="18" operator="containsText" text="I">
      <formula>NOT(ISERROR(SEARCH("I",H23)))</formula>
    </cfRule>
  </conditionalFormatting>
  <conditionalFormatting sqref="I26">
    <cfRule type="containsText" dxfId="141" priority="14" operator="containsText" text="d">
      <formula>NOT(ISERROR(SEARCH("d",I26)))</formula>
    </cfRule>
    <cfRule type="containsText" dxfId="140" priority="15" operator="containsText" text="f">
      <formula>NOT(ISERROR(SEARCH("f",I26)))</formula>
    </cfRule>
  </conditionalFormatting>
  <conditionalFormatting sqref="H26">
    <cfRule type="containsText" dxfId="139" priority="11" operator="containsText" text="F">
      <formula>NOT(ISERROR(SEARCH("F",H26)))</formula>
    </cfRule>
    <cfRule type="containsText" dxfId="138" priority="12" operator="containsText" text="D">
      <formula>NOT(ISERROR(SEARCH("D",H26)))</formula>
    </cfRule>
    <cfRule type="containsText" dxfId="137" priority="13" operator="containsText" text="I">
      <formula>NOT(ISERROR(SEARCH("I",H26)))</formula>
    </cfRule>
  </conditionalFormatting>
  <conditionalFormatting sqref="I28:I29">
    <cfRule type="containsText" dxfId="136" priority="9" operator="containsText" text="d">
      <formula>NOT(ISERROR(SEARCH("d",I28)))</formula>
    </cfRule>
    <cfRule type="containsText" dxfId="135" priority="10" operator="containsText" text="f">
      <formula>NOT(ISERROR(SEARCH("f",I28)))</formula>
    </cfRule>
  </conditionalFormatting>
  <conditionalFormatting sqref="H28:H29">
    <cfRule type="containsText" dxfId="134" priority="6" operator="containsText" text="F">
      <formula>NOT(ISERROR(SEARCH("F",H28)))</formula>
    </cfRule>
    <cfRule type="containsText" dxfId="133" priority="7" operator="containsText" text="D">
      <formula>NOT(ISERROR(SEARCH("D",H28)))</formula>
    </cfRule>
    <cfRule type="containsText" dxfId="132" priority="8" operator="containsText" text="I">
      <formula>NOT(ISERROR(SEARCH("I",H28)))</formula>
    </cfRule>
  </conditionalFormatting>
  <conditionalFormatting sqref="I31">
    <cfRule type="containsText" dxfId="131" priority="4" operator="containsText" text="d">
      <formula>NOT(ISERROR(SEARCH("d",I31)))</formula>
    </cfRule>
    <cfRule type="containsText" dxfId="130" priority="5" operator="containsText" text="f">
      <formula>NOT(ISERROR(SEARCH("f",I31)))</formula>
    </cfRule>
  </conditionalFormatting>
  <conditionalFormatting sqref="H31">
    <cfRule type="containsText" dxfId="129" priority="1" operator="containsText" text="F">
      <formula>NOT(ISERROR(SEARCH("F",H31)))</formula>
    </cfRule>
    <cfRule type="containsText" dxfId="128" priority="2" operator="containsText" text="D">
      <formula>NOT(ISERROR(SEARCH("D",H31)))</formula>
    </cfRule>
    <cfRule type="containsText" dxfId="127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B5:B6 G2:G3 A23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3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12.5703125" style="203" hidden="1" customWidth="1"/>
    <col min="7" max="7" width="13" style="203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04"/>
      <c r="G1" s="204"/>
      <c r="H1" s="42"/>
      <c r="I1" s="40"/>
      <c r="J1" s="43"/>
      <c r="K1" s="40"/>
      <c r="L1" s="43"/>
    </row>
    <row r="2" spans="1:15" ht="26.25" x14ac:dyDescent="0.4">
      <c r="A2" s="108" t="s">
        <v>70</v>
      </c>
      <c r="B2" s="57" t="str">
        <f>'General Education Requirements'!$B$2</f>
        <v>Business Administration</v>
      </c>
      <c r="C2" s="4"/>
      <c r="D2" s="4"/>
      <c r="E2" s="4"/>
      <c r="F2" s="205"/>
      <c r="G2" s="205"/>
      <c r="H2" s="56" t="s">
        <v>67</v>
      </c>
      <c r="I2" s="182" t="str">
        <f>'General Education Requirements'!$G$2</f>
        <v>2016-17</v>
      </c>
      <c r="J2" s="57"/>
      <c r="K2" s="4"/>
      <c r="L2" s="5"/>
    </row>
    <row r="3" spans="1:15" ht="19.5" x14ac:dyDescent="0.3">
      <c r="A3" s="109" t="s">
        <v>61</v>
      </c>
      <c r="B3" s="165">
        <f>'General Education Requirements'!$B$3</f>
        <v>0</v>
      </c>
      <c r="C3" s="43"/>
      <c r="D3" s="43"/>
      <c r="E3" s="43"/>
      <c r="F3" s="205"/>
      <c r="G3" s="205"/>
      <c r="H3" s="55" t="s">
        <v>64</v>
      </c>
      <c r="I3" s="44" t="str">
        <f>'General Education Requirements'!$G$3</f>
        <v>Business</v>
      </c>
      <c r="J3" s="43"/>
      <c r="K3" s="43"/>
      <c r="L3" s="41"/>
    </row>
    <row r="4" spans="1:15" ht="18.75" customHeight="1" x14ac:dyDescent="0.3">
      <c r="A4" s="109" t="s">
        <v>60</v>
      </c>
      <c r="B4" s="165">
        <f>'General Education Requirements'!$B$4</f>
        <v>0</v>
      </c>
      <c r="C4" s="43"/>
      <c r="D4" s="43"/>
      <c r="E4" s="43"/>
      <c r="F4" s="205"/>
      <c r="G4" s="205"/>
      <c r="H4" s="55" t="s">
        <v>65</v>
      </c>
      <c r="I4" s="192">
        <f>'General Education Requirements'!$G$4</f>
        <v>0</v>
      </c>
      <c r="J4" s="43"/>
      <c r="K4" s="43"/>
      <c r="L4" s="41"/>
    </row>
    <row r="5" spans="1:15" ht="15.75" x14ac:dyDescent="0.25">
      <c r="A5" s="109" t="s">
        <v>62</v>
      </c>
      <c r="B5" s="44" t="str">
        <f>'General Education Requirements'!$B$5</f>
        <v>Bachelor of Science</v>
      </c>
      <c r="C5" s="43"/>
      <c r="D5" s="43"/>
      <c r="E5" s="43"/>
      <c r="F5" s="205"/>
      <c r="G5" s="205"/>
      <c r="H5" s="55" t="s">
        <v>66</v>
      </c>
      <c r="I5" s="7" t="str">
        <f>'General Education Requirements'!$G$5</f>
        <v>Economics and Finance</v>
      </c>
      <c r="J5" s="43"/>
      <c r="K5" s="43"/>
      <c r="L5" s="41"/>
    </row>
    <row r="6" spans="1:15" ht="15.75" x14ac:dyDescent="0.25">
      <c r="A6" s="109" t="s">
        <v>63</v>
      </c>
      <c r="B6" s="74" t="str">
        <f>'General Education Requirements'!$B$6</f>
        <v>Sustainable Business Practices</v>
      </c>
      <c r="C6" s="43"/>
      <c r="D6" s="43"/>
      <c r="E6" s="43"/>
      <c r="F6" s="205"/>
      <c r="G6" s="205"/>
      <c r="H6" s="55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205"/>
      <c r="G7" s="205"/>
      <c r="H7" s="55" t="s">
        <v>69</v>
      </c>
      <c r="I7" s="146">
        <f>'General Education Requirements'!$G$7</f>
        <v>0</v>
      </c>
      <c r="J7" s="43"/>
      <c r="K7" s="43"/>
      <c r="L7" s="41"/>
    </row>
    <row r="8" spans="1:15" ht="15.75" x14ac:dyDescent="0.25">
      <c r="A8" s="109"/>
      <c r="B8" s="44"/>
      <c r="C8" s="43"/>
      <c r="D8" s="43"/>
      <c r="E8" s="43"/>
      <c r="F8" s="205"/>
      <c r="G8" s="205"/>
      <c r="H8" s="128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43" t="s">
        <v>137</v>
      </c>
      <c r="B9" s="72">
        <f>'General Education Requirements'!$B$9</f>
        <v>0</v>
      </c>
      <c r="C9" s="43"/>
      <c r="D9" s="43"/>
      <c r="E9" s="43"/>
      <c r="F9" s="205"/>
      <c r="G9" s="205"/>
      <c r="J9" s="43"/>
      <c r="K9" s="43"/>
      <c r="L9" s="41"/>
      <c r="O9" s="129"/>
    </row>
    <row r="10" spans="1:15" ht="17.25" x14ac:dyDescent="0.3">
      <c r="A10" s="110" t="s">
        <v>41</v>
      </c>
      <c r="B10" s="43">
        <f>'General Education Requirements'!$B$10</f>
        <v>0</v>
      </c>
      <c r="C10" s="43"/>
      <c r="D10" s="43"/>
      <c r="E10" s="43"/>
      <c r="F10" s="205"/>
      <c r="G10" s="205"/>
      <c r="H10" s="55"/>
      <c r="I10" s="45"/>
      <c r="J10" s="43"/>
      <c r="K10" s="43"/>
      <c r="L10" s="41"/>
    </row>
    <row r="11" spans="1:15" x14ac:dyDescent="0.25">
      <c r="A11" s="157" t="s">
        <v>191</v>
      </c>
      <c r="B11" s="40"/>
      <c r="C11" s="43"/>
      <c r="D11" s="43"/>
      <c r="E11" s="43"/>
      <c r="F11" s="205"/>
      <c r="G11" s="205"/>
      <c r="H11" s="40"/>
      <c r="I11" s="43"/>
      <c r="J11" s="43"/>
      <c r="K11" s="43"/>
      <c r="L11" s="41"/>
    </row>
    <row r="12" spans="1:15" ht="15.75" thickBot="1" x14ac:dyDescent="0.3">
      <c r="A12" s="111"/>
      <c r="B12" s="42"/>
      <c r="C12" s="42"/>
      <c r="D12" s="42"/>
      <c r="E12" s="42"/>
      <c r="F12" s="204"/>
      <c r="G12" s="204"/>
      <c r="H12" s="42"/>
      <c r="I12" s="42"/>
      <c r="J12" s="42"/>
      <c r="K12" s="42"/>
      <c r="L12" s="27"/>
    </row>
    <row r="13" spans="1:15" ht="15.75" thickBot="1" x14ac:dyDescent="0.3">
      <c r="A13" s="72"/>
      <c r="B13" s="72"/>
      <c r="C13" s="72"/>
      <c r="D13" s="72"/>
      <c r="E13" s="72"/>
      <c r="F13" s="205"/>
      <c r="G13" s="205"/>
      <c r="H13" s="72"/>
      <c r="I13" s="72"/>
      <c r="J13" s="72"/>
      <c r="K13" s="72"/>
      <c r="L13" s="72"/>
      <c r="M13" s="72"/>
    </row>
    <row r="14" spans="1:15" ht="23.25" customHeight="1" thickBot="1" x14ac:dyDescent="0.3">
      <c r="A14" s="218"/>
      <c r="B14" s="217" t="s">
        <v>1</v>
      </c>
      <c r="C14" s="217" t="s">
        <v>0</v>
      </c>
      <c r="D14" s="218" t="s">
        <v>38</v>
      </c>
      <c r="E14" s="219" t="s">
        <v>46</v>
      </c>
      <c r="F14" s="211"/>
      <c r="G14" s="223"/>
      <c r="H14" s="91"/>
      <c r="I14" s="91" t="s">
        <v>1</v>
      </c>
      <c r="J14" s="91" t="s">
        <v>0</v>
      </c>
      <c r="K14" s="92" t="s">
        <v>38</v>
      </c>
      <c r="L14" s="99" t="s">
        <v>46</v>
      </c>
      <c r="M14" s="211"/>
      <c r="N14" s="210"/>
    </row>
    <row r="15" spans="1:15" ht="24" customHeight="1" thickBot="1" x14ac:dyDescent="0.3">
      <c r="A15" s="266" t="s">
        <v>215</v>
      </c>
      <c r="B15" s="220"/>
      <c r="C15" s="220"/>
      <c r="D15" s="220"/>
      <c r="E15" s="222"/>
      <c r="F15" s="220"/>
      <c r="G15" s="222"/>
      <c r="H15" s="344" t="s">
        <v>262</v>
      </c>
      <c r="I15" s="329"/>
      <c r="J15" s="47"/>
      <c r="K15" s="47"/>
      <c r="L15" s="209"/>
      <c r="M15" s="207"/>
      <c r="N15" s="209"/>
    </row>
    <row r="16" spans="1:15" ht="24" customHeight="1" thickBot="1" x14ac:dyDescent="0.3">
      <c r="A16" s="273" t="s">
        <v>216</v>
      </c>
      <c r="B16" s="215">
        <v>3</v>
      </c>
      <c r="C16" s="216"/>
      <c r="D16" s="221"/>
      <c r="E16" s="215"/>
      <c r="F16" s="215" t="str">
        <f>IF(C16="A",B16,IF(C16="B",B16,IF(C16="C",B16,IF(C16="D",B16,IF(C16="F",B16,IF(C16="P",B16,""))))))</f>
        <v/>
      </c>
      <c r="G16" s="215" t="str">
        <f>IF(C16="A",4*F16,IF(C16="B",3*F16,IF(C16="C",2*F16,IF(C16="D",1*F16,IF(C16="F",0*F16,IF(C16="P",4*F16,""))))))</f>
        <v/>
      </c>
      <c r="H16" s="347" t="s">
        <v>263</v>
      </c>
      <c r="I16" s="340">
        <v>3</v>
      </c>
      <c r="J16" s="343"/>
      <c r="K16" s="346"/>
      <c r="L16" s="340"/>
      <c r="M16" s="354" t="str">
        <f t="shared" ref="M16" si="0">IF(J16="A",I16,IF(J16="B",I16,IF(J16="C",I16,IF(J16="D",I16,IF(J16="F",I16,IF(J16="P",I16,""))))))</f>
        <v/>
      </c>
      <c r="N16" s="354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273" t="s">
        <v>217</v>
      </c>
      <c r="B17" s="215">
        <v>3</v>
      </c>
      <c r="C17" s="216"/>
      <c r="D17" s="221"/>
      <c r="E17" s="215"/>
      <c r="F17" s="215" t="str">
        <f t="shared" ref="F17:F22" si="2">IF(C17="A",B17,IF(C17="B",B17,IF(C17="C",B17,IF(C17="D",B17,IF(C17="F",B17,IF(C17="P",B17,""))))))</f>
        <v/>
      </c>
      <c r="G17" s="215" t="str">
        <f t="shared" ref="G17:G22" si="3">IF(C17="A",4*F17,IF(C17="B",3*F17,IF(C17="C",2*F17,IF(C17="D",1*F17,IF(C17="F",0*F17,IF(C17="P",4*F17,""))))))</f>
        <v/>
      </c>
      <c r="H17" s="347" t="s">
        <v>264</v>
      </c>
      <c r="I17" s="340">
        <v>3</v>
      </c>
      <c r="J17" s="343"/>
      <c r="K17" s="346"/>
      <c r="L17" s="340"/>
      <c r="M17" s="225" t="str">
        <f t="shared" ref="M17:M18" si="4">IF(J17="A",I17,IF(J17="B",I17,IF(J17="C",I17,IF(J17="D",I17,IF(J17="F",I17,IF(J17="P",I17,""))))))</f>
        <v/>
      </c>
      <c r="N17" s="225" t="str">
        <f t="shared" ref="N17:N18" si="5">IF(J17="A",4*M17,IF(J17="B",3*M17,IF(J17="C",2*M17,IF(J17="D",1*M17,IF(J17="F",0*M17,IF(J17="P",4*M17,""))))))</f>
        <v/>
      </c>
    </row>
    <row r="18" spans="1:14" ht="24" customHeight="1" thickBot="1" x14ac:dyDescent="0.3">
      <c r="A18" s="273" t="s">
        <v>218</v>
      </c>
      <c r="B18" s="215">
        <v>3</v>
      </c>
      <c r="C18" s="216"/>
      <c r="D18" s="221"/>
      <c r="E18" s="215"/>
      <c r="F18" s="215" t="str">
        <f t="shared" si="2"/>
        <v/>
      </c>
      <c r="G18" s="215" t="str">
        <f t="shared" si="3"/>
        <v/>
      </c>
      <c r="H18" s="347" t="s">
        <v>259</v>
      </c>
      <c r="I18" s="340">
        <v>3</v>
      </c>
      <c r="J18" s="343"/>
      <c r="K18" s="346"/>
      <c r="L18" s="340"/>
      <c r="M18" s="225" t="str">
        <f t="shared" si="4"/>
        <v/>
      </c>
      <c r="N18" s="225" t="str">
        <f t="shared" si="5"/>
        <v/>
      </c>
    </row>
    <row r="19" spans="1:14" ht="24" customHeight="1" thickBot="1" x14ac:dyDescent="0.3">
      <c r="A19" s="273" t="s">
        <v>86</v>
      </c>
      <c r="B19" s="215">
        <v>3</v>
      </c>
      <c r="C19" s="216"/>
      <c r="D19" s="221"/>
      <c r="E19" s="215"/>
      <c r="F19" s="215" t="str">
        <f t="shared" si="2"/>
        <v/>
      </c>
      <c r="G19" s="215" t="str">
        <f t="shared" si="3"/>
        <v/>
      </c>
      <c r="H19" s="348" t="s">
        <v>33</v>
      </c>
      <c r="I19" s="341"/>
      <c r="J19" s="339"/>
      <c r="K19" s="339"/>
      <c r="L19" s="342"/>
      <c r="M19" s="288" t="str">
        <f t="shared" ref="M19:M20" si="6">IF(J19="A",I19,IF(J19="B",I19,IF(J19="C",I19,IF(J19="D",I19,IF(J19="F",I19,IF(J19="P",I19,""))))))</f>
        <v/>
      </c>
      <c r="N19" s="354" t="str">
        <f t="shared" ref="N19:N20" si="7">IF(J19="A",4*M19,IF(J19="B",3*M19,IF(J19="C",2*M19,IF(J19="D",1*M19,IF(J19="F",0*M19,IF(J19="P",4*M19,""))))))</f>
        <v/>
      </c>
    </row>
    <row r="20" spans="1:14" ht="24" customHeight="1" thickBot="1" x14ac:dyDescent="0.3">
      <c r="A20" s="273" t="s">
        <v>219</v>
      </c>
      <c r="B20" s="215">
        <v>3</v>
      </c>
      <c r="C20" s="216"/>
      <c r="D20" s="221"/>
      <c r="E20" s="215"/>
      <c r="F20" s="215" t="str">
        <f t="shared" si="2"/>
        <v/>
      </c>
      <c r="G20" s="215" t="str">
        <f t="shared" si="3"/>
        <v/>
      </c>
      <c r="H20" s="345" t="s">
        <v>86</v>
      </c>
      <c r="I20" s="340"/>
      <c r="J20" s="343"/>
      <c r="K20" s="346"/>
      <c r="L20" s="340"/>
      <c r="M20" s="354" t="str">
        <f t="shared" si="6"/>
        <v/>
      </c>
      <c r="N20" s="354" t="str">
        <f t="shared" si="7"/>
        <v/>
      </c>
    </row>
    <row r="21" spans="1:14" ht="24" customHeight="1" thickBot="1" x14ac:dyDescent="0.3">
      <c r="A21" s="273" t="s">
        <v>220</v>
      </c>
      <c r="B21" s="215">
        <v>3</v>
      </c>
      <c r="C21" s="216"/>
      <c r="D21" s="221"/>
      <c r="E21" s="215"/>
      <c r="F21" s="215" t="str">
        <f t="shared" si="2"/>
        <v/>
      </c>
      <c r="G21" s="215" t="str">
        <f t="shared" si="3"/>
        <v/>
      </c>
      <c r="H21" s="321" t="s">
        <v>11</v>
      </c>
      <c r="I21" s="315"/>
      <c r="J21" s="312"/>
      <c r="K21" s="320"/>
      <c r="L21" s="319" t="str">
        <f>IF('Menu Options'!A74=0, "0", 'Menu Options'!A76/'Menu Options'!A74)</f>
        <v>0</v>
      </c>
      <c r="M21" s="356"/>
      <c r="N21" s="357"/>
    </row>
    <row r="22" spans="1:14" ht="24" customHeight="1" thickBot="1" x14ac:dyDescent="0.3">
      <c r="A22" s="273" t="s">
        <v>221</v>
      </c>
      <c r="B22" s="215">
        <v>3</v>
      </c>
      <c r="C22" s="216"/>
      <c r="D22" s="221"/>
      <c r="E22" s="215"/>
      <c r="F22" s="215" t="str">
        <f t="shared" si="2"/>
        <v/>
      </c>
      <c r="G22" s="215" t="str">
        <f t="shared" si="3"/>
        <v/>
      </c>
      <c r="M22" s="309"/>
      <c r="N22" s="309"/>
    </row>
    <row r="23" spans="1:14" ht="24" customHeight="1" thickBot="1" x14ac:dyDescent="0.3">
      <c r="A23" s="273" t="s">
        <v>222</v>
      </c>
      <c r="B23" s="263">
        <v>3</v>
      </c>
      <c r="C23" s="264"/>
      <c r="D23" s="270"/>
      <c r="E23" s="263"/>
      <c r="F23" s="263" t="str">
        <f t="shared" ref="F23:F28" si="8">IF(C23="A",B23,IF(C23="B",B23,IF(C23="C",B23,IF(C23="D",B23,IF(C23="F",B23,IF(C23="P",B23,""))))))</f>
        <v/>
      </c>
      <c r="G23" s="263" t="str">
        <f t="shared" ref="G23:G28" si="9">IF(C23="A",4*F23,IF(C23="B",3*F23,IF(C23="C",2*F23,IF(C23="D",1*F23,IF(C23="F",0*F23,IF(C23="P",4*F23,""))))))</f>
        <v/>
      </c>
      <c r="H23" s="324" t="s">
        <v>241</v>
      </c>
      <c r="I23" s="316"/>
      <c r="J23" s="313"/>
      <c r="K23" s="313"/>
      <c r="L23" s="314"/>
      <c r="M23" s="224"/>
      <c r="N23" s="224"/>
    </row>
    <row r="24" spans="1:14" ht="24" customHeight="1" thickBot="1" x14ac:dyDescent="0.3">
      <c r="A24" s="273" t="s">
        <v>223</v>
      </c>
      <c r="B24" s="263">
        <v>3</v>
      </c>
      <c r="C24" s="264"/>
      <c r="D24" s="270"/>
      <c r="E24" s="263"/>
      <c r="F24" s="263" t="str">
        <f t="shared" si="8"/>
        <v/>
      </c>
      <c r="G24" s="263" t="str">
        <f t="shared" si="9"/>
        <v/>
      </c>
      <c r="H24" s="317" t="s">
        <v>43</v>
      </c>
      <c r="I24" s="311"/>
      <c r="J24" s="311"/>
      <c r="K24" s="318"/>
      <c r="L24" s="310"/>
      <c r="M24" s="224"/>
      <c r="N24" s="224"/>
    </row>
    <row r="25" spans="1:14" ht="24" customHeight="1" thickBot="1" x14ac:dyDescent="0.3">
      <c r="A25" s="273" t="s">
        <v>224</v>
      </c>
      <c r="B25" s="263">
        <v>3</v>
      </c>
      <c r="C25" s="264"/>
      <c r="D25" s="270"/>
      <c r="E25" s="263"/>
      <c r="F25" s="263" t="str">
        <f t="shared" si="8"/>
        <v/>
      </c>
      <c r="G25" s="263" t="str">
        <f t="shared" si="9"/>
        <v/>
      </c>
      <c r="H25" s="325" t="s">
        <v>43</v>
      </c>
      <c r="I25" s="323"/>
      <c r="J25" s="323"/>
      <c r="K25" s="326"/>
      <c r="L25" s="322"/>
      <c r="M25" s="224"/>
      <c r="N25" s="308"/>
    </row>
    <row r="26" spans="1:14" ht="24" customHeight="1" thickBot="1" x14ac:dyDescent="0.3">
      <c r="A26" s="273" t="s">
        <v>275</v>
      </c>
      <c r="B26" s="263">
        <v>3</v>
      </c>
      <c r="C26" s="264"/>
      <c r="D26" s="270"/>
      <c r="E26" s="263"/>
      <c r="F26" s="263" t="str">
        <f t="shared" si="8"/>
        <v/>
      </c>
      <c r="G26" s="263" t="str">
        <f t="shared" si="9"/>
        <v/>
      </c>
      <c r="H26" s="325" t="s">
        <v>43</v>
      </c>
      <c r="I26" s="323"/>
      <c r="J26" s="323"/>
      <c r="K26" s="326"/>
      <c r="L26" s="322"/>
      <c r="M26" s="224"/>
      <c r="N26" s="224"/>
    </row>
    <row r="27" spans="1:14" ht="24" customHeight="1" thickBot="1" x14ac:dyDescent="0.3">
      <c r="A27" s="273" t="s">
        <v>225</v>
      </c>
      <c r="B27" s="263">
        <v>3</v>
      </c>
      <c r="C27" s="264"/>
      <c r="D27" s="270"/>
      <c r="E27" s="263"/>
      <c r="F27" s="263" t="str">
        <f t="shared" si="8"/>
        <v/>
      </c>
      <c r="G27" s="263" t="str">
        <f t="shared" si="9"/>
        <v/>
      </c>
      <c r="H27" s="325" t="s">
        <v>43</v>
      </c>
      <c r="I27" s="323"/>
      <c r="J27" s="323"/>
      <c r="K27" s="326"/>
      <c r="L27" s="322"/>
      <c r="M27" s="224"/>
      <c r="N27" s="224"/>
    </row>
    <row r="28" spans="1:14" ht="24" customHeight="1" thickBot="1" x14ac:dyDescent="0.3">
      <c r="A28" s="273" t="s">
        <v>226</v>
      </c>
      <c r="B28" s="263">
        <v>3</v>
      </c>
      <c r="C28" s="264"/>
      <c r="D28" s="270"/>
      <c r="E28" s="263"/>
      <c r="F28" s="263" t="str">
        <f t="shared" si="8"/>
        <v/>
      </c>
      <c r="G28" s="263" t="str">
        <f t="shared" si="9"/>
        <v/>
      </c>
      <c r="H28" s="325" t="s">
        <v>43</v>
      </c>
      <c r="I28" s="323"/>
      <c r="J28" s="323"/>
      <c r="K28" s="326"/>
      <c r="L28" s="322"/>
    </row>
    <row r="29" spans="1:14" ht="24" customHeight="1" thickBot="1" x14ac:dyDescent="0.3">
      <c r="A29" s="277" t="s">
        <v>230</v>
      </c>
      <c r="B29" s="269"/>
      <c r="C29" s="265"/>
      <c r="D29" s="272"/>
      <c r="E29" s="271" t="str">
        <f>IF('Menu Options'!A80=0, "0", 'Menu Options'!A82/'Menu Options'!A80)</f>
        <v>0</v>
      </c>
      <c r="F29" s="267"/>
      <c r="G29" s="268"/>
      <c r="H29" s="325" t="s">
        <v>43</v>
      </c>
      <c r="I29" s="323"/>
      <c r="J29" s="323"/>
      <c r="K29" s="326"/>
      <c r="L29" s="322"/>
    </row>
    <row r="30" spans="1:14" ht="24" customHeight="1" thickBot="1" x14ac:dyDescent="0.3">
      <c r="A30" s="202"/>
      <c r="B30" s="201"/>
      <c r="C30" s="201"/>
      <c r="D30" s="201"/>
      <c r="E30" s="208"/>
      <c r="F30" s="208"/>
      <c r="G30" s="206"/>
      <c r="H30" s="325" t="s">
        <v>43</v>
      </c>
      <c r="I30" s="323"/>
      <c r="J30" s="323"/>
      <c r="K30" s="326"/>
      <c r="L30" s="322"/>
    </row>
    <row r="31" spans="1:14" ht="24" customHeight="1" thickBot="1" x14ac:dyDescent="0.3">
      <c r="A31" s="284" t="s">
        <v>273</v>
      </c>
      <c r="B31" s="220"/>
      <c r="C31" s="220"/>
      <c r="D31" s="220"/>
      <c r="E31" s="222"/>
      <c r="F31" s="212"/>
      <c r="G31" s="214"/>
      <c r="H31" s="325" t="s">
        <v>43</v>
      </c>
      <c r="I31" s="323"/>
      <c r="J31" s="323"/>
      <c r="K31" s="326"/>
      <c r="L31" s="322"/>
    </row>
    <row r="32" spans="1:14" ht="24" customHeight="1" thickBot="1" x14ac:dyDescent="0.3">
      <c r="A32" s="292" t="s">
        <v>237</v>
      </c>
      <c r="B32" s="290"/>
      <c r="C32" s="289"/>
      <c r="D32" s="289"/>
      <c r="E32" s="291"/>
      <c r="F32" s="287"/>
      <c r="G32" s="286"/>
    </row>
    <row r="33" spans="1:13" ht="24" customHeight="1" thickBot="1" x14ac:dyDescent="0.3">
      <c r="A33" s="307" t="s">
        <v>86</v>
      </c>
      <c r="B33" s="306"/>
      <c r="C33" s="276"/>
      <c r="D33" s="278"/>
      <c r="E33" s="275"/>
      <c r="F33" s="275" t="str">
        <f t="shared" ref="F33:F39" si="10">IF(C33="A",B33,IF(C33="B",B33,IF(C33="C",B33,IF(C33="D",B33,IF(C33="F",B33,IF(C33="P",B33,""))))))</f>
        <v/>
      </c>
      <c r="G33" s="275" t="str">
        <f t="shared" ref="G33:G39" si="11">IF(C33="A",4*F33,IF(C33="B",3*F33,IF(C33="C",2*F33,IF(C33="D",1*F33,IF(C33="F",0*F33,IF(C33="P",4*F33,""))))))</f>
        <v/>
      </c>
      <c r="H33" s="46" t="s">
        <v>71</v>
      </c>
      <c r="I33" s="53"/>
      <c r="J33" s="47"/>
      <c r="K33" s="47"/>
      <c r="L33" s="48"/>
    </row>
    <row r="34" spans="1:13" ht="24" customHeight="1" thickBot="1" x14ac:dyDescent="0.3">
      <c r="A34" s="296" t="s">
        <v>238</v>
      </c>
      <c r="B34" s="294"/>
      <c r="C34" s="293"/>
      <c r="D34" s="293"/>
      <c r="E34" s="295"/>
      <c r="F34" s="287"/>
      <c r="G34" s="286"/>
      <c r="H34" s="226" t="s">
        <v>43</v>
      </c>
      <c r="I34" s="17"/>
      <c r="J34" s="102"/>
      <c r="K34" s="139"/>
      <c r="L34" s="119"/>
    </row>
    <row r="35" spans="1:13" ht="24" customHeight="1" thickBot="1" x14ac:dyDescent="0.3">
      <c r="A35" s="330" t="s">
        <v>86</v>
      </c>
      <c r="B35" s="306"/>
      <c r="C35" s="276"/>
      <c r="D35" s="278"/>
      <c r="E35" s="275"/>
      <c r="F35" s="275" t="str">
        <f t="shared" si="10"/>
        <v/>
      </c>
      <c r="G35" s="275" t="str">
        <f t="shared" si="11"/>
        <v/>
      </c>
      <c r="H35" s="226" t="s">
        <v>43</v>
      </c>
      <c r="I35" s="17"/>
      <c r="J35" s="102"/>
      <c r="K35" s="139"/>
      <c r="L35" s="119"/>
    </row>
    <row r="36" spans="1:13" ht="24" customHeight="1" thickBot="1" x14ac:dyDescent="0.3">
      <c r="A36" s="300" t="s">
        <v>239</v>
      </c>
      <c r="B36" s="298"/>
      <c r="C36" s="297"/>
      <c r="D36" s="297"/>
      <c r="E36" s="299"/>
      <c r="F36" s="287"/>
      <c r="G36" s="286"/>
      <c r="H36" s="226" t="s">
        <v>43</v>
      </c>
      <c r="I36" s="17"/>
      <c r="J36" s="102"/>
      <c r="K36" s="139"/>
      <c r="L36" s="119"/>
    </row>
    <row r="37" spans="1:13" ht="24" customHeight="1" thickBot="1" x14ac:dyDescent="0.3">
      <c r="A37" s="330" t="s">
        <v>86</v>
      </c>
      <c r="B37" s="306"/>
      <c r="C37" s="276"/>
      <c r="D37" s="278"/>
      <c r="E37" s="275"/>
      <c r="F37" s="275" t="str">
        <f t="shared" si="10"/>
        <v/>
      </c>
      <c r="G37" s="275" t="str">
        <f t="shared" si="11"/>
        <v/>
      </c>
      <c r="H37" s="226" t="s">
        <v>43</v>
      </c>
      <c r="I37" s="17"/>
      <c r="J37" s="102"/>
      <c r="K37" s="139"/>
      <c r="L37" s="119"/>
    </row>
    <row r="38" spans="1:13" ht="24" customHeight="1" thickBot="1" x14ac:dyDescent="0.3">
      <c r="A38" s="304" t="s">
        <v>240</v>
      </c>
      <c r="B38" s="302"/>
      <c r="C38" s="301"/>
      <c r="D38" s="301"/>
      <c r="E38" s="303"/>
      <c r="F38" s="287"/>
      <c r="G38" s="286"/>
      <c r="H38" s="226" t="s">
        <v>43</v>
      </c>
      <c r="I38" s="17"/>
      <c r="J38" s="102"/>
      <c r="K38" s="139"/>
      <c r="L38" s="119"/>
    </row>
    <row r="39" spans="1:13" ht="24" customHeight="1" thickBot="1" x14ac:dyDescent="0.3">
      <c r="A39" s="330" t="s">
        <v>86</v>
      </c>
      <c r="B39" s="306"/>
      <c r="C39" s="276"/>
      <c r="D39" s="278"/>
      <c r="E39" s="275"/>
      <c r="F39" s="275" t="str">
        <f t="shared" si="10"/>
        <v/>
      </c>
      <c r="G39" s="275" t="str">
        <f t="shared" si="11"/>
        <v/>
      </c>
      <c r="H39" s="226" t="s">
        <v>43</v>
      </c>
      <c r="I39" s="17"/>
      <c r="J39" s="102"/>
      <c r="K39" s="139"/>
      <c r="L39" s="119"/>
    </row>
    <row r="40" spans="1:13" ht="24" customHeight="1" thickBot="1" x14ac:dyDescent="0.3">
      <c r="A40" s="337"/>
      <c r="B40" s="305"/>
      <c r="C40" s="335"/>
      <c r="D40" s="335"/>
      <c r="E40" s="361"/>
      <c r="F40" s="352"/>
      <c r="G40" s="353"/>
      <c r="H40" s="226" t="s">
        <v>43</v>
      </c>
      <c r="I40" s="17"/>
      <c r="J40" s="102"/>
      <c r="K40" s="139"/>
      <c r="L40" s="119"/>
    </row>
    <row r="41" spans="1:13" ht="24" customHeight="1" thickBot="1" x14ac:dyDescent="0.3">
      <c r="A41" s="333"/>
      <c r="B41" s="334"/>
      <c r="C41" s="334"/>
      <c r="D41" s="336"/>
      <c r="E41" s="360"/>
      <c r="F41" s="358"/>
      <c r="G41" s="355"/>
      <c r="H41" s="22" t="s">
        <v>43</v>
      </c>
      <c r="I41" s="17"/>
      <c r="J41" s="102"/>
      <c r="K41" s="139"/>
      <c r="L41" s="119"/>
    </row>
    <row r="42" spans="1:13" s="148" customFormat="1" ht="24" customHeight="1" thickBot="1" x14ac:dyDescent="0.3">
      <c r="A42" s="363"/>
      <c r="B42" s="334"/>
      <c r="C42" s="334"/>
      <c r="D42" s="334"/>
      <c r="E42" s="358"/>
      <c r="F42" s="351"/>
      <c r="G42" s="350"/>
      <c r="H42" s="151" t="s">
        <v>140</v>
      </c>
      <c r="I42" s="152"/>
      <c r="J42" s="150"/>
      <c r="K42" s="155"/>
      <c r="L42" s="154">
        <v>0</v>
      </c>
    </row>
    <row r="43" spans="1:13" s="285" customFormat="1" ht="24" customHeight="1" x14ac:dyDescent="0.25">
      <c r="A43" s="333"/>
      <c r="B43" s="334"/>
      <c r="C43" s="334"/>
      <c r="D43" s="336"/>
      <c r="E43" s="334"/>
      <c r="F43" s="358"/>
      <c r="G43" s="358"/>
    </row>
    <row r="44" spans="1:13" x14ac:dyDescent="0.25">
      <c r="A44" s="213"/>
      <c r="B44" s="213"/>
      <c r="C44" s="213"/>
      <c r="D44" s="213"/>
      <c r="E44" s="213"/>
      <c r="F44" s="213"/>
      <c r="G44" s="213"/>
    </row>
    <row r="45" spans="1:13" x14ac:dyDescent="0.25">
      <c r="M45" s="69"/>
    </row>
    <row r="47" spans="1:13" x14ac:dyDescent="0.25">
      <c r="M47" s="69"/>
    </row>
    <row r="48" spans="1:13" x14ac:dyDescent="0.25">
      <c r="M48" s="184"/>
    </row>
    <row r="49" spans="6:13" s="126" customFormat="1" x14ac:dyDescent="0.25">
      <c r="F49" s="203"/>
      <c r="G49" s="203"/>
      <c r="M49" s="184"/>
    </row>
    <row r="50" spans="6:13" s="126" customFormat="1" x14ac:dyDescent="0.25">
      <c r="F50" s="203"/>
      <c r="G50" s="203"/>
      <c r="M50" s="184"/>
    </row>
    <row r="51" spans="6:13" x14ac:dyDescent="0.25">
      <c r="M51" s="184"/>
    </row>
    <row r="52" spans="6:13" x14ac:dyDescent="0.25">
      <c r="M52" s="184"/>
    </row>
    <row r="53" spans="6:13" x14ac:dyDescent="0.25">
      <c r="M53" s="184"/>
    </row>
    <row r="54" spans="6:13" x14ac:dyDescent="0.25">
      <c r="M54" s="184"/>
    </row>
    <row r="55" spans="6:13" x14ac:dyDescent="0.25">
      <c r="M55" s="184"/>
    </row>
    <row r="56" spans="6:13" x14ac:dyDescent="0.25">
      <c r="M56" s="184"/>
    </row>
    <row r="57" spans="6:13" x14ac:dyDescent="0.25">
      <c r="M57" s="184"/>
    </row>
    <row r="58" spans="6:13" x14ac:dyDescent="0.25">
      <c r="M58" s="184"/>
    </row>
    <row r="59" spans="6:13" x14ac:dyDescent="0.25">
      <c r="M59" s="184"/>
    </row>
    <row r="60" spans="6:13" x14ac:dyDescent="0.25">
      <c r="M60" s="184"/>
    </row>
    <row r="61" spans="6:13" x14ac:dyDescent="0.25">
      <c r="M61" s="184"/>
    </row>
    <row r="62" spans="6:13" x14ac:dyDescent="0.25">
      <c r="M62" s="184"/>
    </row>
    <row r="63" spans="6:13" x14ac:dyDescent="0.25">
      <c r="M63" s="184"/>
    </row>
    <row r="64" spans="6:13" x14ac:dyDescent="0.25">
      <c r="M64" s="184"/>
    </row>
    <row r="65" spans="6:13" x14ac:dyDescent="0.25">
      <c r="M65" s="184"/>
    </row>
    <row r="66" spans="6:13" x14ac:dyDescent="0.25">
      <c r="M66" s="184"/>
    </row>
    <row r="67" spans="6:13" x14ac:dyDescent="0.25">
      <c r="M67" s="184"/>
    </row>
    <row r="68" spans="6:13" x14ac:dyDescent="0.25">
      <c r="M68" s="184"/>
    </row>
    <row r="69" spans="6:13" x14ac:dyDescent="0.25">
      <c r="M69" s="184"/>
    </row>
    <row r="70" spans="6:13" x14ac:dyDescent="0.25">
      <c r="M70" s="69"/>
    </row>
    <row r="71" spans="6:13" x14ac:dyDescent="0.25">
      <c r="M71" s="69"/>
    </row>
    <row r="72" spans="6:13" x14ac:dyDescent="0.25">
      <c r="M72" s="69"/>
    </row>
    <row r="73" spans="6:13" x14ac:dyDescent="0.25">
      <c r="M73" s="69"/>
    </row>
    <row r="74" spans="6:13" x14ac:dyDescent="0.25">
      <c r="M74" s="69"/>
    </row>
    <row r="75" spans="6:13" x14ac:dyDescent="0.25">
      <c r="M75" s="69"/>
    </row>
    <row r="76" spans="6:13" x14ac:dyDescent="0.25">
      <c r="M76" s="69"/>
    </row>
    <row r="77" spans="6:13" s="126" customFormat="1" x14ac:dyDescent="0.25">
      <c r="F77" s="203"/>
      <c r="G77" s="203"/>
    </row>
    <row r="78" spans="6:13" s="126" customFormat="1" x14ac:dyDescent="0.25">
      <c r="F78" s="203"/>
      <c r="G78" s="203"/>
    </row>
    <row r="79" spans="6:13" s="126" customFormat="1" x14ac:dyDescent="0.25">
      <c r="F79" s="203"/>
      <c r="G79" s="203"/>
    </row>
    <row r="80" spans="6:13" s="126" customFormat="1" x14ac:dyDescent="0.25">
      <c r="F80" s="203"/>
      <c r="G80" s="203"/>
    </row>
    <row r="81" spans="6:13" s="126" customFormat="1" x14ac:dyDescent="0.25">
      <c r="F81" s="203"/>
      <c r="G81" s="203"/>
    </row>
    <row r="82" spans="6:13" s="126" customFormat="1" x14ac:dyDescent="0.25">
      <c r="F82" s="203"/>
      <c r="G82" s="203"/>
    </row>
    <row r="83" spans="6:13" s="126" customFormat="1" x14ac:dyDescent="0.25">
      <c r="F83" s="203"/>
      <c r="G83" s="203"/>
    </row>
    <row r="84" spans="6:13" s="126" customFormat="1" x14ac:dyDescent="0.25">
      <c r="F84" s="203"/>
      <c r="G84" s="203"/>
    </row>
    <row r="85" spans="6:13" s="186" customFormat="1" x14ac:dyDescent="0.25">
      <c r="F85" s="203"/>
      <c r="G85" s="203"/>
      <c r="M85" s="187"/>
    </row>
    <row r="86" spans="6:13" s="186" customFormat="1" x14ac:dyDescent="0.25">
      <c r="F86" s="203"/>
      <c r="G86" s="203"/>
      <c r="M86" s="187"/>
    </row>
    <row r="87" spans="6:13" s="126" customFormat="1" x14ac:dyDescent="0.25">
      <c r="F87" s="203"/>
      <c r="G87" s="203"/>
    </row>
    <row r="89" spans="6:13" x14ac:dyDescent="0.25">
      <c r="M89" s="125"/>
    </row>
    <row r="90" spans="6:13" x14ac:dyDescent="0.25">
      <c r="M90" s="125"/>
    </row>
    <row r="91" spans="6:13" x14ac:dyDescent="0.25">
      <c r="M91" s="125"/>
    </row>
    <row r="92" spans="6:13" x14ac:dyDescent="0.25">
      <c r="M92" s="125"/>
    </row>
    <row r="93" spans="6:13" x14ac:dyDescent="0.25">
      <c r="M93" s="12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26" priority="717" operator="containsText" text="d">
      <formula>NOT(ISERROR(SEARCH("d",J15)))</formula>
    </cfRule>
    <cfRule type="containsText" dxfId="125" priority="718" operator="containsText" text="f">
      <formula>NOT(ISERROR(SEARCH("f",J15)))</formula>
    </cfRule>
  </conditionalFormatting>
  <conditionalFormatting sqref="C15:D15">
    <cfRule type="containsText" dxfId="124" priority="665" operator="containsText" text="d">
      <formula>NOT(ISERROR(SEARCH("d",C15)))</formula>
    </cfRule>
    <cfRule type="containsText" dxfId="123" priority="666" operator="containsText" text="f">
      <formula>NOT(ISERROR(SEARCH("f",C15)))</formula>
    </cfRule>
  </conditionalFormatting>
  <conditionalFormatting sqref="E15:G15">
    <cfRule type="containsText" dxfId="122" priority="663" operator="containsText" text="d">
      <formula>NOT(ISERROR(SEARCH("d",E15)))</formula>
    </cfRule>
    <cfRule type="containsText" dxfId="121" priority="664" operator="containsText" text="f">
      <formula>NOT(ISERROR(SEARCH("f",E15)))</formula>
    </cfRule>
  </conditionalFormatting>
  <conditionalFormatting sqref="J33:L33">
    <cfRule type="containsText" dxfId="120" priority="637" operator="containsText" text="d">
      <formula>NOT(ISERROR(SEARCH("d",J33)))</formula>
    </cfRule>
    <cfRule type="containsText" dxfId="119" priority="638" operator="containsText" text="f">
      <formula>NOT(ISERROR(SEARCH("f",J33)))</formula>
    </cfRule>
  </conditionalFormatting>
  <conditionalFormatting sqref="E31:G31">
    <cfRule type="containsText" dxfId="118" priority="211" operator="containsText" text="d">
      <formula>NOT(ISERROR(SEARCH("d",E31)))</formula>
    </cfRule>
    <cfRule type="containsText" dxfId="117" priority="212" operator="containsText" text="f">
      <formula>NOT(ISERROR(SEARCH("f",E31)))</formula>
    </cfRule>
  </conditionalFormatting>
  <conditionalFormatting sqref="K33:K41">
    <cfRule type="containsText" dxfId="116" priority="246" operator="containsText" text="d">
      <formula>NOT(ISERROR(SEARCH("d",K33)))</formula>
    </cfRule>
    <cfRule type="containsText" dxfId="115" priority="247" operator="containsText" text="f">
      <formula>NOT(ISERROR(SEARCH("f",K33)))</formula>
    </cfRule>
  </conditionalFormatting>
  <conditionalFormatting sqref="J34:J41">
    <cfRule type="containsText" dxfId="114" priority="243" operator="containsText" text="F">
      <formula>NOT(ISERROR(SEARCH("F",J34)))</formula>
    </cfRule>
    <cfRule type="containsText" dxfId="113" priority="244" operator="containsText" text="D">
      <formula>NOT(ISERROR(SEARCH("D",J34)))</formula>
    </cfRule>
    <cfRule type="containsText" dxfId="112" priority="245" operator="containsText" text="I">
      <formula>NOT(ISERROR(SEARCH("I",J34)))</formula>
    </cfRule>
  </conditionalFormatting>
  <conditionalFormatting sqref="D16">
    <cfRule type="containsText" dxfId="111" priority="241" operator="containsText" text="d">
      <formula>NOT(ISERROR(SEARCH("d",D16)))</formula>
    </cfRule>
    <cfRule type="containsText" dxfId="110" priority="242" operator="containsText" text="f">
      <formula>NOT(ISERROR(SEARCH("f",D16)))</formula>
    </cfRule>
  </conditionalFormatting>
  <conditionalFormatting sqref="C16">
    <cfRule type="containsText" dxfId="109" priority="238" operator="containsText" text="F">
      <formula>NOT(ISERROR(SEARCH("F",C16)))</formula>
    </cfRule>
    <cfRule type="containsText" dxfId="108" priority="239" operator="containsText" text="D">
      <formula>NOT(ISERROR(SEARCH("D",C16)))</formula>
    </cfRule>
    <cfRule type="containsText" dxfId="107" priority="240" operator="containsText" text="I">
      <formula>NOT(ISERROR(SEARCH("I",C16)))</formula>
    </cfRule>
  </conditionalFormatting>
  <conditionalFormatting sqref="D17:D19">
    <cfRule type="containsText" dxfId="106" priority="236" operator="containsText" text="d">
      <formula>NOT(ISERROR(SEARCH("d",D17)))</formula>
    </cfRule>
    <cfRule type="containsText" dxfId="105" priority="237" operator="containsText" text="f">
      <formula>NOT(ISERROR(SEARCH("f",D17)))</formula>
    </cfRule>
  </conditionalFormatting>
  <conditionalFormatting sqref="C17:C19">
    <cfRule type="containsText" dxfId="104" priority="233" operator="containsText" text="F">
      <formula>NOT(ISERROR(SEARCH("F",C17)))</formula>
    </cfRule>
    <cfRule type="containsText" dxfId="103" priority="234" operator="containsText" text="D">
      <formula>NOT(ISERROR(SEARCH("D",C17)))</formula>
    </cfRule>
    <cfRule type="containsText" dxfId="102" priority="235" operator="containsText" text="I">
      <formula>NOT(ISERROR(SEARCH("I",C17)))</formula>
    </cfRule>
  </conditionalFormatting>
  <conditionalFormatting sqref="D20:D22">
    <cfRule type="containsText" dxfId="101" priority="223" operator="containsText" text="d">
      <formula>NOT(ISERROR(SEARCH("d",D20)))</formula>
    </cfRule>
    <cfRule type="containsText" dxfId="100" priority="224" operator="containsText" text="f">
      <formula>NOT(ISERROR(SEARCH("f",D20)))</formula>
    </cfRule>
  </conditionalFormatting>
  <conditionalFormatting sqref="C20:C22">
    <cfRule type="containsText" dxfId="99" priority="220" operator="containsText" text="F">
      <formula>NOT(ISERROR(SEARCH("F",C20)))</formula>
    </cfRule>
    <cfRule type="containsText" dxfId="98" priority="221" operator="containsText" text="D">
      <formula>NOT(ISERROR(SEARCH("D",C20)))</formula>
    </cfRule>
    <cfRule type="containsText" dxfId="97" priority="222" operator="containsText" text="I">
      <formula>NOT(ISERROR(SEARCH("I",C20)))</formula>
    </cfRule>
  </conditionalFormatting>
  <conditionalFormatting sqref="C31:D31">
    <cfRule type="containsText" dxfId="96" priority="213" operator="containsText" text="d">
      <formula>NOT(ISERROR(SEARCH("d",C31)))</formula>
    </cfRule>
    <cfRule type="containsText" dxfId="95" priority="214" operator="containsText" text="f">
      <formula>NOT(ISERROR(SEARCH("f",C31)))</formula>
    </cfRule>
  </conditionalFormatting>
  <conditionalFormatting sqref="M15:N15">
    <cfRule type="containsText" dxfId="94" priority="179" operator="containsText" text="d">
      <formula>NOT(ISERROR(SEARCH("d",M15)))</formula>
    </cfRule>
    <cfRule type="containsText" dxfId="93" priority="720" operator="containsText" text="f">
      <formula>NOT(ISERROR(SEARCH("f",M15)))</formula>
    </cfRule>
  </conditionalFormatting>
  <conditionalFormatting sqref="E34">
    <cfRule type="containsText" dxfId="92" priority="61" operator="containsText" text="d">
      <formula>NOT(ISERROR(SEARCH("d",E34)))</formula>
    </cfRule>
    <cfRule type="containsText" dxfId="91" priority="62" operator="containsText" text="f">
      <formula>NOT(ISERROR(SEARCH("f",E34)))</formula>
    </cfRule>
  </conditionalFormatting>
  <conditionalFormatting sqref="F29:G29">
    <cfRule type="containsText" dxfId="90" priority="96" operator="containsText" text="d">
      <formula>NOT(ISERROR(SEARCH("d",F29)))</formula>
    </cfRule>
    <cfRule type="containsText" dxfId="89" priority="97" operator="containsText" text="f">
      <formula>NOT(ISERROR(SEARCH("f",F29)))</formula>
    </cfRule>
  </conditionalFormatting>
  <conditionalFormatting sqref="D23:D28">
    <cfRule type="containsText" dxfId="88" priority="94" operator="containsText" text="d">
      <formula>NOT(ISERROR(SEARCH("d",D23)))</formula>
    </cfRule>
    <cfRule type="containsText" dxfId="87" priority="95" operator="containsText" text="f">
      <formula>NOT(ISERROR(SEARCH("f",D23)))</formula>
    </cfRule>
  </conditionalFormatting>
  <conditionalFormatting sqref="C23:C28">
    <cfRule type="containsText" dxfId="86" priority="91" operator="containsText" text="F">
      <formula>NOT(ISERROR(SEARCH("F",C23)))</formula>
    </cfRule>
    <cfRule type="containsText" dxfId="85" priority="92" operator="containsText" text="D">
      <formula>NOT(ISERROR(SEARCH("D",C23)))</formula>
    </cfRule>
    <cfRule type="containsText" dxfId="84" priority="93" operator="containsText" text="I">
      <formula>NOT(ISERROR(SEARCH("I",C23)))</formula>
    </cfRule>
  </conditionalFormatting>
  <conditionalFormatting sqref="D41">
    <cfRule type="containsText" dxfId="83" priority="89" operator="containsText" text="d">
      <formula>NOT(ISERROR(SEARCH("d",D41)))</formula>
    </cfRule>
    <cfRule type="containsText" dxfId="82" priority="90" operator="containsText" text="f">
      <formula>NOT(ISERROR(SEARCH("f",D41)))</formula>
    </cfRule>
  </conditionalFormatting>
  <conditionalFormatting sqref="C41">
    <cfRule type="containsText" dxfId="81" priority="86" operator="containsText" text="F">
      <formula>NOT(ISERROR(SEARCH("F",C41)))</formula>
    </cfRule>
    <cfRule type="containsText" dxfId="80" priority="87" operator="containsText" text="D">
      <formula>NOT(ISERROR(SEARCH("D",C41)))</formula>
    </cfRule>
    <cfRule type="containsText" dxfId="79" priority="88" operator="containsText" text="I">
      <formula>NOT(ISERROR(SEARCH("I",C41)))</formula>
    </cfRule>
  </conditionalFormatting>
  <conditionalFormatting sqref="F42:G43">
    <cfRule type="containsText" dxfId="78" priority="84" operator="containsText" text="d">
      <formula>NOT(ISERROR(SEARCH("d",F42)))</formula>
    </cfRule>
    <cfRule type="containsText" dxfId="77" priority="85" operator="containsText" text="f">
      <formula>NOT(ISERROR(SEARCH("f",F42)))</formula>
    </cfRule>
  </conditionalFormatting>
  <conditionalFormatting sqref="D33 D35 D37 D39">
    <cfRule type="containsText" dxfId="76" priority="82" operator="containsText" text="d">
      <formula>NOT(ISERROR(SEARCH("d",D33)))</formula>
    </cfRule>
    <cfRule type="containsText" dxfId="75" priority="83" operator="containsText" text="f">
      <formula>NOT(ISERROR(SEARCH("f",D33)))</formula>
    </cfRule>
  </conditionalFormatting>
  <conditionalFormatting sqref="C33 C35 C37 C39">
    <cfRule type="containsText" dxfId="74" priority="79" operator="containsText" text="F">
      <formula>NOT(ISERROR(SEARCH("F",C33)))</formula>
    </cfRule>
    <cfRule type="containsText" dxfId="73" priority="80" operator="containsText" text="D">
      <formula>NOT(ISERROR(SEARCH("D",C33)))</formula>
    </cfRule>
    <cfRule type="containsText" dxfId="72" priority="81" operator="containsText" text="I">
      <formula>NOT(ISERROR(SEARCH("I",C33)))</formula>
    </cfRule>
  </conditionalFormatting>
  <conditionalFormatting sqref="D43">
    <cfRule type="containsText" dxfId="71" priority="72" operator="containsText" text="d">
      <formula>NOT(ISERROR(SEARCH("d",D43)))</formula>
    </cfRule>
    <cfRule type="containsText" dxfId="70" priority="73" operator="containsText" text="f">
      <formula>NOT(ISERROR(SEARCH("f",D43)))</formula>
    </cfRule>
  </conditionalFormatting>
  <conditionalFormatting sqref="C43">
    <cfRule type="containsText" dxfId="69" priority="69" operator="containsText" text="F">
      <formula>NOT(ISERROR(SEARCH("F",C43)))</formula>
    </cfRule>
    <cfRule type="containsText" dxfId="68" priority="70" operator="containsText" text="D">
      <formula>NOT(ISERROR(SEARCH("D",C43)))</formula>
    </cfRule>
    <cfRule type="containsText" dxfId="67" priority="71" operator="containsText" text="I">
      <formula>NOT(ISERROR(SEARCH("I",C43)))</formula>
    </cfRule>
  </conditionalFormatting>
  <conditionalFormatting sqref="C34:D34">
    <cfRule type="containsText" dxfId="66" priority="63" operator="containsText" text="d">
      <formula>NOT(ISERROR(SEARCH("d",C34)))</formula>
    </cfRule>
    <cfRule type="containsText" dxfId="65" priority="64" operator="containsText" text="f">
      <formula>NOT(ISERROR(SEARCH("f",C34)))</formula>
    </cfRule>
  </conditionalFormatting>
  <conditionalFormatting sqref="E32">
    <cfRule type="containsText" dxfId="64" priority="65" operator="containsText" text="d">
      <formula>NOT(ISERROR(SEARCH("d",E32)))</formula>
    </cfRule>
    <cfRule type="containsText" dxfId="63" priority="66" operator="containsText" text="f">
      <formula>NOT(ISERROR(SEARCH("f",E32)))</formula>
    </cfRule>
  </conditionalFormatting>
  <conditionalFormatting sqref="C32:D32">
    <cfRule type="containsText" dxfId="62" priority="67" operator="containsText" text="d">
      <formula>NOT(ISERROR(SEARCH("d",C32)))</formula>
    </cfRule>
    <cfRule type="containsText" dxfId="61" priority="68" operator="containsText" text="f">
      <formula>NOT(ISERROR(SEARCH("f",C32)))</formula>
    </cfRule>
  </conditionalFormatting>
  <conditionalFormatting sqref="C40:D40">
    <cfRule type="containsText" dxfId="60" priority="51" operator="containsText" text="d">
      <formula>NOT(ISERROR(SEARCH("d",C40)))</formula>
    </cfRule>
    <cfRule type="containsText" dxfId="59" priority="52" operator="containsText" text="f">
      <formula>NOT(ISERROR(SEARCH("f",C40)))</formula>
    </cfRule>
  </conditionalFormatting>
  <conditionalFormatting sqref="E36">
    <cfRule type="containsText" dxfId="58" priority="57" operator="containsText" text="d">
      <formula>NOT(ISERROR(SEARCH("d",E36)))</formula>
    </cfRule>
    <cfRule type="containsText" dxfId="57" priority="58" operator="containsText" text="f">
      <formula>NOT(ISERROR(SEARCH("f",E36)))</formula>
    </cfRule>
  </conditionalFormatting>
  <conditionalFormatting sqref="C36:D36">
    <cfRule type="containsText" dxfId="56" priority="59" operator="containsText" text="d">
      <formula>NOT(ISERROR(SEARCH("d",C36)))</formula>
    </cfRule>
    <cfRule type="containsText" dxfId="55" priority="60" operator="containsText" text="f">
      <formula>NOT(ISERROR(SEARCH("f",C36)))</formula>
    </cfRule>
  </conditionalFormatting>
  <conditionalFormatting sqref="E38">
    <cfRule type="containsText" dxfId="54" priority="53" operator="containsText" text="d">
      <formula>NOT(ISERROR(SEARCH("d",E38)))</formula>
    </cfRule>
    <cfRule type="containsText" dxfId="53" priority="54" operator="containsText" text="f">
      <formula>NOT(ISERROR(SEARCH("f",E38)))</formula>
    </cfRule>
  </conditionalFormatting>
  <conditionalFormatting sqref="C38:D38">
    <cfRule type="containsText" dxfId="52" priority="55" operator="containsText" text="d">
      <formula>NOT(ISERROR(SEARCH("d",C38)))</formula>
    </cfRule>
    <cfRule type="containsText" dxfId="51" priority="56" operator="containsText" text="f">
      <formula>NOT(ISERROR(SEARCH("f",C38)))</formula>
    </cfRule>
  </conditionalFormatting>
  <conditionalFormatting sqref="K25:K31">
    <cfRule type="containsText" dxfId="50" priority="25" operator="containsText" text="d">
      <formula>NOT(ISERROR(SEARCH("d",K25)))</formula>
    </cfRule>
    <cfRule type="containsText" dxfId="49" priority="26" operator="containsText" text="f">
      <formula>NOT(ISERROR(SEARCH("f",K25)))</formula>
    </cfRule>
  </conditionalFormatting>
  <conditionalFormatting sqref="L19">
    <cfRule type="containsText" dxfId="48" priority="3" operator="containsText" text="d">
      <formula>NOT(ISERROR(SEARCH("d",L19)))</formula>
    </cfRule>
    <cfRule type="containsText" dxfId="47" priority="4" operator="containsText" text="f">
      <formula>NOT(ISERROR(SEARCH("f",L19)))</formula>
    </cfRule>
  </conditionalFormatting>
  <conditionalFormatting sqref="E40">
    <cfRule type="containsText" dxfId="46" priority="49" operator="containsText" text="d">
      <formula>NOT(ISERROR(SEARCH("d",E40)))</formula>
    </cfRule>
    <cfRule type="containsText" dxfId="45" priority="50" operator="containsText" text="f">
      <formula>NOT(ISERROR(SEARCH("f",E40)))</formula>
    </cfRule>
  </conditionalFormatting>
  <conditionalFormatting sqref="E42">
    <cfRule type="containsText" dxfId="44" priority="45" operator="containsText" text="d">
      <formula>NOT(ISERROR(SEARCH("d",E42)))</formula>
    </cfRule>
    <cfRule type="containsText" dxfId="43" priority="46" operator="containsText" text="f">
      <formula>NOT(ISERROR(SEARCH("f",E42)))</formula>
    </cfRule>
  </conditionalFormatting>
  <conditionalFormatting sqref="C42:D42">
    <cfRule type="containsText" dxfId="42" priority="47" operator="containsText" text="d">
      <formula>NOT(ISERROR(SEARCH("d",C42)))</formula>
    </cfRule>
    <cfRule type="containsText" dxfId="41" priority="48" operator="containsText" text="f">
      <formula>NOT(ISERROR(SEARCH("f",C42)))</formula>
    </cfRule>
  </conditionalFormatting>
  <conditionalFormatting sqref="K17:K18">
    <cfRule type="containsText" dxfId="40" priority="15" operator="containsText" text="d">
      <formula>NOT(ISERROR(SEARCH("d",K17)))</formula>
    </cfRule>
    <cfRule type="containsText" dxfId="39" priority="16" operator="containsText" text="f">
      <formula>NOT(ISERROR(SEARCH("f",K17)))</formula>
    </cfRule>
  </conditionalFormatting>
  <conditionalFormatting sqref="M21:N21">
    <cfRule type="containsText" dxfId="38" priority="1" operator="containsText" text="d">
      <formula>NOT(ISERROR(SEARCH("d",M21)))</formula>
    </cfRule>
    <cfRule type="containsText" dxfId="37" priority="2" operator="containsText" text="f">
      <formula>NOT(ISERROR(SEARCH("f",M21)))</formula>
    </cfRule>
  </conditionalFormatting>
  <conditionalFormatting sqref="J25:J31">
    <cfRule type="containsText" dxfId="36" priority="22" operator="containsText" text="F">
      <formula>NOT(ISERROR(SEARCH("F",J25)))</formula>
    </cfRule>
    <cfRule type="containsText" dxfId="35" priority="23" operator="containsText" text="D">
      <formula>NOT(ISERROR(SEARCH("D",J25)))</formula>
    </cfRule>
    <cfRule type="containsText" dxfId="34" priority="24" operator="containsText" text="I">
      <formula>NOT(ISERROR(SEARCH("I",J25)))</formula>
    </cfRule>
  </conditionalFormatting>
  <conditionalFormatting sqref="J17:J18">
    <cfRule type="containsText" dxfId="33" priority="12" operator="containsText" text="F">
      <formula>NOT(ISERROR(SEARCH("F",J17)))</formula>
    </cfRule>
    <cfRule type="containsText" dxfId="32" priority="13" operator="containsText" text="D">
      <formula>NOT(ISERROR(SEARCH("D",J17)))</formula>
    </cfRule>
    <cfRule type="containsText" dxfId="31" priority="14" operator="containsText" text="I">
      <formula>NOT(ISERROR(SEARCH("I",J17)))</formula>
    </cfRule>
  </conditionalFormatting>
  <conditionalFormatting sqref="J23:L23">
    <cfRule type="containsText" dxfId="30" priority="34" operator="containsText" text="d">
      <formula>NOT(ISERROR(SEARCH("d",J23)))</formula>
    </cfRule>
    <cfRule type="containsText" dxfId="29" priority="35" operator="containsText" text="f">
      <formula>NOT(ISERROR(SEARCH("f",J23)))</formula>
    </cfRule>
  </conditionalFormatting>
  <conditionalFormatting sqref="K23:K24">
    <cfRule type="containsText" dxfId="28" priority="32" operator="containsText" text="d">
      <formula>NOT(ISERROR(SEARCH("d",K23)))</formula>
    </cfRule>
    <cfRule type="containsText" dxfId="27" priority="33" operator="containsText" text="f">
      <formula>NOT(ISERROR(SEARCH("f",K23)))</formula>
    </cfRule>
  </conditionalFormatting>
  <conditionalFormatting sqref="J24">
    <cfRule type="containsText" dxfId="26" priority="29" operator="containsText" text="F">
      <formula>NOT(ISERROR(SEARCH("F",J24)))</formula>
    </cfRule>
    <cfRule type="containsText" dxfId="25" priority="30" operator="containsText" text="D">
      <formula>NOT(ISERROR(SEARCH("D",J24)))</formula>
    </cfRule>
    <cfRule type="containsText" dxfId="24" priority="31" operator="containsText" text="I">
      <formula>NOT(ISERROR(SEARCH("I",J24)))</formula>
    </cfRule>
  </conditionalFormatting>
  <conditionalFormatting sqref="K16">
    <cfRule type="containsText" dxfId="23" priority="20" operator="containsText" text="d">
      <formula>NOT(ISERROR(SEARCH("d",K16)))</formula>
    </cfRule>
    <cfRule type="containsText" dxfId="22" priority="21" operator="containsText" text="f">
      <formula>NOT(ISERROR(SEARCH("f",K16)))</formula>
    </cfRule>
  </conditionalFormatting>
  <conditionalFormatting sqref="J16">
    <cfRule type="containsText" dxfId="21" priority="17" operator="containsText" text="F">
      <formula>NOT(ISERROR(SEARCH("F",J16)))</formula>
    </cfRule>
    <cfRule type="containsText" dxfId="20" priority="18" operator="containsText" text="D">
      <formula>NOT(ISERROR(SEARCH("D",J16)))</formula>
    </cfRule>
    <cfRule type="containsText" dxfId="19" priority="19" operator="containsText" text="I">
      <formula>NOT(ISERROR(SEARCH("I",J16)))</formula>
    </cfRule>
  </conditionalFormatting>
  <conditionalFormatting sqref="K20">
    <cfRule type="containsText" dxfId="18" priority="10" operator="containsText" text="d">
      <formula>NOT(ISERROR(SEARCH("d",K20)))</formula>
    </cfRule>
    <cfRule type="containsText" dxfId="17" priority="11" operator="containsText" text="f">
      <formula>NOT(ISERROR(SEARCH("f",K20)))</formula>
    </cfRule>
  </conditionalFormatting>
  <conditionalFormatting sqref="J20">
    <cfRule type="containsText" dxfId="16" priority="7" operator="containsText" text="F">
      <formula>NOT(ISERROR(SEARCH("F",J20)))</formula>
    </cfRule>
    <cfRule type="containsText" dxfId="15" priority="8" operator="containsText" text="D">
      <formula>NOT(ISERROR(SEARCH("D",J20)))</formula>
    </cfRule>
    <cfRule type="containsText" dxfId="14" priority="9" operator="containsText" text="I">
      <formula>NOT(ISERROR(SEARCH("I",J20)))</formula>
    </cfRule>
  </conditionalFormatting>
  <conditionalFormatting sqref="J19:K19">
    <cfRule type="containsText" dxfId="13" priority="5" operator="containsText" text="d">
      <formula>NOT(ISERROR(SEARCH("d",J19)))</formula>
    </cfRule>
    <cfRule type="containsText" dxfId="12" priority="6" operator="containsText" text="f">
      <formula>NOT(ISERROR(SEARCH("f",J19)))</formula>
    </cfRule>
  </conditionalFormatting>
  <dataValidations count="3">
    <dataValidation type="textLength" operator="equal" allowBlank="1" showInputMessage="1" showErrorMessage="1" sqref="A20:A28 A2:L12 A16:A18 H16:H18">
      <formula1>A2</formula1>
    </dataValidation>
    <dataValidation type="whole" allowBlank="1" showInputMessage="1" showErrorMessage="1" sqref="I34:I41 B33 B35 I24:I31 B39 B37 I20">
      <formula1>0</formula1>
      <formula2>12</formula2>
    </dataValidation>
    <dataValidation type="whole" operator="equal" allowBlank="1" showInputMessage="1" showErrorMessage="1" sqref="B16:B28 I16:I18">
      <formula1>3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Options'!$A$56:$A$64</xm:f>
          </x14:formula1>
          <xm:sqref>J34:J41 C16:C28 J24:J31 C33 C35 C37 C39 J16:J18 J20</xm:sqref>
        </x14:dataValidation>
        <x14:dataValidation type="list" operator="equal" allowBlank="1" showInputMessage="1" showErrorMessage="1">
          <x14:formula1>
            <xm:f>'Menu Options'!$A$50</xm:f>
          </x14:formula1>
          <xm:sqref>K34:K41 D16:D28 K24:K31 D33 D35 D37 D39 K16:K18 K20</xm:sqref>
        </x14:dataValidation>
        <x14:dataValidation type="list" operator="equal" allowBlank="1" showInputMessage="1">
          <x14:formula1>
            <xm:f>'Menu Options'!$A$7:$A$47</xm:f>
          </x14:formula1>
          <xm:sqref>L34:L41 L24:L31 E16:E28 E33 E35 E37 E39 L16:L18 L20</xm:sqref>
        </x14:dataValidation>
        <x14:dataValidation type="list" allowBlank="1" showInputMessage="1" showErrorMessage="1">
          <x14:formula1>
            <xm:f>'Menu Options'!$C$9:$C$12</xm:f>
          </x14:formula1>
          <xm:sqref>A33</xm:sqref>
        </x14:dataValidation>
        <x14:dataValidation type="list" allowBlank="1" showInputMessage="1" showErrorMessage="1">
          <x14:formula1>
            <xm:f>'Menu Options'!$C$15:$C$19</xm:f>
          </x14:formula1>
          <xm:sqref>A35</xm:sqref>
        </x14:dataValidation>
        <x14:dataValidation type="list" allowBlank="1" showInputMessage="1" showErrorMessage="1">
          <x14:formula1>
            <xm:f>'Menu Options'!$C$22:$C$26</xm:f>
          </x14:formula1>
          <xm:sqref>A37</xm:sqref>
        </x14:dataValidation>
        <x14:dataValidation type="list" allowBlank="1" showInputMessage="1" showErrorMessage="1">
          <x14:formula1>
            <xm:f>'Menu Options'!$C$29:$C$33</xm:f>
          </x14:formula1>
          <xm:sqref>A39</xm:sqref>
        </x14:dataValidation>
        <x14:dataValidation type="list" allowBlank="1" showInputMessage="1" showErrorMessage="1">
          <x14:formula1>
            <xm:f>'Menu Options'!$C$36:$C$42</xm:f>
          </x14:formula1>
          <xm:sqref>H20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70</v>
      </c>
      <c r="B2" s="86" t="str">
        <f>'General Education Requirements'!$B$2</f>
        <v>Business Administration</v>
      </c>
      <c r="C2" s="72"/>
      <c r="D2" s="72"/>
      <c r="E2" s="85" t="s">
        <v>67</v>
      </c>
      <c r="F2" s="182" t="str">
        <f>'General Education Requirements'!$G$2</f>
        <v>2016-17</v>
      </c>
      <c r="G2" s="57"/>
      <c r="H2" s="73"/>
    </row>
    <row r="3" spans="1:8" s="69" customFormat="1" ht="19.5" x14ac:dyDescent="0.3">
      <c r="A3" s="109" t="s">
        <v>61</v>
      </c>
      <c r="B3" s="165">
        <f>'General Education Requirements'!$B$3</f>
        <v>0</v>
      </c>
      <c r="C3" s="72"/>
      <c r="D3" s="72"/>
      <c r="E3" s="83" t="s">
        <v>64</v>
      </c>
      <c r="F3" s="74" t="str">
        <f>'General Education Requirements'!$G$3</f>
        <v>Business</v>
      </c>
      <c r="G3" s="72"/>
      <c r="H3" s="70"/>
    </row>
    <row r="4" spans="1:8" ht="18.75" customHeight="1" x14ac:dyDescent="0.3">
      <c r="A4" s="109" t="s">
        <v>60</v>
      </c>
      <c r="B4" s="165">
        <f>'General Education Requirements'!$B$4</f>
        <v>0</v>
      </c>
      <c r="C4" s="72"/>
      <c r="D4" s="72"/>
      <c r="E4" s="83" t="s">
        <v>65</v>
      </c>
      <c r="F4" s="192">
        <f>'General Education Requirements'!$G$4</f>
        <v>0</v>
      </c>
      <c r="G4" s="72"/>
      <c r="H4" s="70"/>
    </row>
    <row r="5" spans="1:8" ht="15.75" x14ac:dyDescent="0.25">
      <c r="A5" s="109" t="s">
        <v>62</v>
      </c>
      <c r="B5" s="74" t="str">
        <f>'General Education Requirements'!$B$5</f>
        <v>Bachelor of Science</v>
      </c>
      <c r="C5" s="72"/>
      <c r="D5" s="72"/>
      <c r="E5" s="83" t="s">
        <v>66</v>
      </c>
      <c r="F5" s="75" t="str">
        <f>'General Education Requirements'!$G$5</f>
        <v>Economics and Finance</v>
      </c>
      <c r="G5" s="72"/>
      <c r="H5" s="70"/>
    </row>
    <row r="6" spans="1:8" ht="15.75" x14ac:dyDescent="0.25">
      <c r="A6" s="109" t="s">
        <v>63</v>
      </c>
      <c r="B6" s="74" t="str">
        <f>'General Education Requirements'!$B$6</f>
        <v>Sustainable Business Practices</v>
      </c>
      <c r="C6" s="72"/>
      <c r="D6" s="72"/>
      <c r="E6" s="83" t="s">
        <v>68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69</v>
      </c>
      <c r="F7" s="145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30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44" t="s">
        <v>137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41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7" t="s">
        <v>191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45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46</v>
      </c>
      <c r="E16" s="65"/>
      <c r="F16" s="65" t="s">
        <v>1</v>
      </c>
      <c r="G16" s="66" t="s">
        <v>0</v>
      </c>
      <c r="H16" s="99" t="s">
        <v>46</v>
      </c>
    </row>
    <row r="17" spans="1:8" ht="24" customHeight="1" thickBot="1" x14ac:dyDescent="0.3">
      <c r="A17" s="107" t="s">
        <v>43</v>
      </c>
      <c r="B17" s="63"/>
      <c r="C17" s="102"/>
      <c r="D17" s="119"/>
      <c r="E17" s="64" t="s">
        <v>43</v>
      </c>
      <c r="F17" s="93"/>
      <c r="G17" s="102"/>
      <c r="H17" s="119"/>
    </row>
    <row r="18" spans="1:8" ht="24" customHeight="1" thickBot="1" x14ac:dyDescent="0.3">
      <c r="A18" s="107" t="s">
        <v>43</v>
      </c>
      <c r="B18" s="93"/>
      <c r="C18" s="102"/>
      <c r="D18" s="119"/>
      <c r="E18" s="64" t="s">
        <v>43</v>
      </c>
      <c r="F18" s="93"/>
      <c r="G18" s="102"/>
      <c r="H18" s="119"/>
    </row>
    <row r="19" spans="1:8" ht="24" customHeight="1" thickBot="1" x14ac:dyDescent="0.3">
      <c r="A19" s="107" t="s">
        <v>43</v>
      </c>
      <c r="B19" s="93"/>
      <c r="C19" s="102"/>
      <c r="D19" s="119"/>
      <c r="E19" s="64" t="s">
        <v>43</v>
      </c>
      <c r="F19" s="93"/>
      <c r="G19" s="102"/>
      <c r="H19" s="119"/>
    </row>
    <row r="20" spans="1:8" ht="24" customHeight="1" thickBot="1" x14ac:dyDescent="0.3">
      <c r="A20" s="107" t="s">
        <v>43</v>
      </c>
      <c r="B20" s="93"/>
      <c r="C20" s="102"/>
      <c r="D20" s="119"/>
      <c r="E20" s="64" t="s">
        <v>43</v>
      </c>
      <c r="F20" s="93"/>
      <c r="G20" s="102"/>
      <c r="H20" s="119"/>
    </row>
    <row r="21" spans="1:8" ht="24" customHeight="1" thickBot="1" x14ac:dyDescent="0.3">
      <c r="A21" s="107" t="s">
        <v>43</v>
      </c>
      <c r="B21" s="93"/>
      <c r="C21" s="102"/>
      <c r="D21" s="119"/>
      <c r="E21" s="64" t="s">
        <v>43</v>
      </c>
      <c r="F21" s="93"/>
      <c r="G21" s="102"/>
      <c r="H21" s="119"/>
    </row>
    <row r="22" spans="1:8" ht="24" customHeight="1" thickBot="1" x14ac:dyDescent="0.3">
      <c r="A22" s="107" t="s">
        <v>43</v>
      </c>
      <c r="B22" s="93"/>
      <c r="C22" s="102"/>
      <c r="D22" s="119"/>
      <c r="E22" s="64" t="s">
        <v>43</v>
      </c>
      <c r="F22" s="93"/>
      <c r="G22" s="102"/>
      <c r="H22" s="119"/>
    </row>
    <row r="23" spans="1:8" ht="24" customHeight="1" thickBot="1" x14ac:dyDescent="0.3">
      <c r="A23" s="107" t="s">
        <v>43</v>
      </c>
      <c r="B23" s="93"/>
      <c r="C23" s="102"/>
      <c r="D23" s="119"/>
      <c r="E23" s="64" t="s">
        <v>43</v>
      </c>
      <c r="F23" s="93"/>
      <c r="G23" s="102"/>
      <c r="H23" s="119"/>
    </row>
    <row r="24" spans="1:8" ht="24" customHeight="1" thickBot="1" x14ac:dyDescent="0.3">
      <c r="A24" s="107" t="s">
        <v>43</v>
      </c>
      <c r="B24" s="93"/>
      <c r="C24" s="102"/>
      <c r="D24" s="119"/>
      <c r="E24" s="64" t="s">
        <v>43</v>
      </c>
      <c r="F24" s="93"/>
      <c r="G24" s="102"/>
      <c r="H24" s="119"/>
    </row>
    <row r="25" spans="1:8" ht="24" customHeight="1" thickBot="1" x14ac:dyDescent="0.3">
      <c r="A25" s="107" t="s">
        <v>43</v>
      </c>
      <c r="B25" s="93"/>
      <c r="C25" s="102"/>
      <c r="D25" s="119"/>
      <c r="E25" s="64" t="s">
        <v>43</v>
      </c>
      <c r="F25" s="93"/>
      <c r="G25" s="102"/>
      <c r="H25" s="119"/>
    </row>
    <row r="26" spans="1:8" s="188" customFormat="1" ht="24" customHeight="1" thickBot="1" x14ac:dyDescent="0.3">
      <c r="A26" s="107" t="s">
        <v>43</v>
      </c>
      <c r="B26" s="93"/>
      <c r="C26" s="102"/>
      <c r="D26" s="119"/>
      <c r="E26" s="168" t="s">
        <v>43</v>
      </c>
      <c r="F26" s="93"/>
      <c r="G26" s="102"/>
      <c r="H26" s="119"/>
    </row>
    <row r="27" spans="1:8" s="188" customFormat="1" ht="24" customHeight="1" thickBot="1" x14ac:dyDescent="0.3">
      <c r="A27" s="107" t="s">
        <v>43</v>
      </c>
      <c r="B27" s="93"/>
      <c r="C27" s="102"/>
      <c r="D27" s="119"/>
      <c r="E27" s="168" t="s">
        <v>43</v>
      </c>
      <c r="F27" s="93"/>
      <c r="G27" s="102"/>
      <c r="H27" s="119"/>
    </row>
    <row r="28" spans="1:8" s="188" customFormat="1" ht="24" customHeight="1" thickBot="1" x14ac:dyDescent="0.3">
      <c r="A28" s="107" t="s">
        <v>43</v>
      </c>
      <c r="B28" s="93"/>
      <c r="C28" s="102"/>
      <c r="D28" s="119"/>
      <c r="E28" s="168" t="s">
        <v>43</v>
      </c>
      <c r="F28" s="93"/>
      <c r="G28" s="102"/>
      <c r="H28" s="119"/>
    </row>
    <row r="29" spans="1:8" s="188" customFormat="1" ht="24" customHeight="1" thickBot="1" x14ac:dyDescent="0.3">
      <c r="A29" s="107" t="s">
        <v>43</v>
      </c>
      <c r="B29" s="93"/>
      <c r="C29" s="102"/>
      <c r="D29" s="119"/>
      <c r="E29" s="168" t="s">
        <v>43</v>
      </c>
      <c r="F29" s="93"/>
      <c r="G29" s="102"/>
      <c r="H29" s="119"/>
    </row>
    <row r="30" spans="1:8" s="188" customFormat="1" ht="24" customHeight="1" thickBot="1" x14ac:dyDescent="0.3">
      <c r="A30" s="107" t="s">
        <v>43</v>
      </c>
      <c r="B30" s="93"/>
      <c r="C30" s="102"/>
      <c r="D30" s="119"/>
      <c r="E30" s="168" t="s">
        <v>43</v>
      </c>
      <c r="F30" s="93"/>
      <c r="G30" s="102"/>
      <c r="H30" s="119"/>
    </row>
    <row r="31" spans="1:8" ht="24" customHeight="1" thickBot="1" x14ac:dyDescent="0.3">
      <c r="A31" s="107" t="s">
        <v>43</v>
      </c>
      <c r="B31" s="93"/>
      <c r="C31" s="102"/>
      <c r="D31" s="119"/>
      <c r="E31" s="64" t="s">
        <v>43</v>
      </c>
      <c r="F31" s="93"/>
      <c r="G31" s="102"/>
      <c r="H31" s="119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2" t="s">
        <v>89</v>
      </c>
      <c r="B33" s="123"/>
      <c r="C33" s="123"/>
      <c r="D33" s="123"/>
      <c r="E33" s="123"/>
      <c r="F33" s="123"/>
      <c r="G33" s="121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46</v>
      </c>
      <c r="E34" s="68" t="s">
        <v>1</v>
      </c>
      <c r="F34" s="91" t="s">
        <v>1</v>
      </c>
      <c r="G34" s="92" t="s">
        <v>0</v>
      </c>
      <c r="H34" s="99" t="s">
        <v>46</v>
      </c>
    </row>
    <row r="35" spans="1:8" ht="24" customHeight="1" thickBot="1" x14ac:dyDescent="0.3">
      <c r="A35" s="107" t="s">
        <v>43</v>
      </c>
      <c r="B35" s="93"/>
      <c r="C35" s="102"/>
      <c r="D35" s="119"/>
      <c r="E35" s="90" t="s">
        <v>43</v>
      </c>
      <c r="F35" s="93"/>
      <c r="G35" s="102"/>
      <c r="H35" s="119"/>
    </row>
    <row r="36" spans="1:8" ht="24" customHeight="1" thickBot="1" x14ac:dyDescent="0.3">
      <c r="A36" s="107" t="s">
        <v>43</v>
      </c>
      <c r="B36" s="93"/>
      <c r="C36" s="102"/>
      <c r="D36" s="119"/>
      <c r="E36" s="90" t="s">
        <v>43</v>
      </c>
      <c r="F36" s="93"/>
      <c r="G36" s="102"/>
      <c r="H36" s="119"/>
    </row>
    <row r="37" spans="1:8" ht="24" customHeight="1" thickBot="1" x14ac:dyDescent="0.3">
      <c r="A37" s="107" t="s">
        <v>43</v>
      </c>
      <c r="B37" s="93"/>
      <c r="C37" s="102"/>
      <c r="D37" s="119"/>
      <c r="E37" s="90" t="s">
        <v>43</v>
      </c>
      <c r="F37" s="93"/>
      <c r="G37" s="102"/>
      <c r="H37" s="119"/>
    </row>
    <row r="38" spans="1:8" ht="24" customHeight="1" thickBot="1" x14ac:dyDescent="0.3">
      <c r="A38" s="107" t="s">
        <v>43</v>
      </c>
      <c r="B38" s="93"/>
      <c r="C38" s="102"/>
      <c r="D38" s="119"/>
      <c r="E38" s="90" t="s">
        <v>43</v>
      </c>
      <c r="F38" s="93"/>
      <c r="G38" s="102"/>
      <c r="H38" s="119"/>
    </row>
    <row r="39" spans="1:8" s="188" customFormat="1" ht="24" customHeight="1" thickBot="1" x14ac:dyDescent="0.3">
      <c r="A39" s="107" t="s">
        <v>43</v>
      </c>
      <c r="B39" s="93"/>
      <c r="C39" s="102"/>
      <c r="D39" s="119"/>
      <c r="E39" s="168" t="s">
        <v>43</v>
      </c>
      <c r="F39" s="93"/>
      <c r="G39" s="102"/>
      <c r="H39" s="119"/>
    </row>
    <row r="40" spans="1:8" s="188" customFormat="1" ht="24" customHeight="1" thickBot="1" x14ac:dyDescent="0.3">
      <c r="A40" s="107" t="s">
        <v>43</v>
      </c>
      <c r="B40" s="93"/>
      <c r="C40" s="102"/>
      <c r="D40" s="119"/>
      <c r="E40" s="168" t="s">
        <v>43</v>
      </c>
      <c r="F40" s="93"/>
      <c r="G40" s="102"/>
      <c r="H40" s="119"/>
    </row>
    <row r="41" spans="1:8" ht="24" customHeight="1" thickBot="1" x14ac:dyDescent="0.3">
      <c r="A41" s="107" t="s">
        <v>43</v>
      </c>
      <c r="B41" s="93"/>
      <c r="C41" s="102"/>
      <c r="D41" s="119"/>
      <c r="E41" s="90" t="s">
        <v>43</v>
      </c>
      <c r="F41" s="93"/>
      <c r="G41" s="102"/>
      <c r="H41" s="119"/>
    </row>
    <row r="42" spans="1:8" ht="15.75" thickBot="1" x14ac:dyDescent="0.3"/>
    <row r="43" spans="1:8" ht="23.25" thickBot="1" x14ac:dyDescent="0.3">
      <c r="A43" s="162" t="s">
        <v>90</v>
      </c>
      <c r="B43" s="163"/>
      <c r="C43" s="163"/>
      <c r="D43" s="163"/>
      <c r="E43" s="163"/>
      <c r="F43" s="163"/>
      <c r="G43" s="164"/>
      <c r="H43" s="161"/>
    </row>
    <row r="44" spans="1:8" ht="24" customHeight="1" x14ac:dyDescent="0.25">
      <c r="A44" s="364"/>
      <c r="B44" s="365"/>
      <c r="C44" s="365"/>
      <c r="D44" s="365"/>
      <c r="E44" s="365"/>
      <c r="F44" s="365"/>
      <c r="G44" s="365"/>
      <c r="H44" s="366"/>
    </row>
    <row r="45" spans="1:8" ht="24" customHeight="1" x14ac:dyDescent="0.25">
      <c r="A45" s="367"/>
      <c r="B45" s="368"/>
      <c r="C45" s="368"/>
      <c r="D45" s="368"/>
      <c r="E45" s="368"/>
      <c r="F45" s="368"/>
      <c r="G45" s="368"/>
      <c r="H45" s="369"/>
    </row>
    <row r="46" spans="1:8" ht="24" customHeight="1" x14ac:dyDescent="0.25">
      <c r="A46" s="367"/>
      <c r="B46" s="368"/>
      <c r="C46" s="368"/>
      <c r="D46" s="368"/>
      <c r="E46" s="368"/>
      <c r="F46" s="368"/>
      <c r="G46" s="368"/>
      <c r="H46" s="369"/>
    </row>
    <row r="47" spans="1:8" ht="24" customHeight="1" x14ac:dyDescent="0.25">
      <c r="A47" s="367"/>
      <c r="B47" s="368"/>
      <c r="C47" s="368"/>
      <c r="D47" s="368"/>
      <c r="E47" s="368"/>
      <c r="F47" s="368"/>
      <c r="G47" s="368"/>
      <c r="H47" s="369"/>
    </row>
    <row r="48" spans="1:8" ht="24" customHeight="1" thickBot="1" x14ac:dyDescent="0.3">
      <c r="A48" s="370"/>
      <c r="B48" s="371"/>
      <c r="C48" s="371"/>
      <c r="D48" s="371"/>
      <c r="E48" s="371"/>
      <c r="F48" s="371"/>
      <c r="G48" s="371"/>
      <c r="H48" s="372"/>
    </row>
    <row r="49" spans="1:9" x14ac:dyDescent="0.25">
      <c r="A49" s="158"/>
      <c r="B49" s="158"/>
      <c r="C49" s="158"/>
      <c r="D49" s="158"/>
      <c r="E49" s="158"/>
      <c r="F49" s="158"/>
      <c r="G49" s="158"/>
      <c r="H49" s="158"/>
    </row>
    <row r="50" spans="1:9" s="126" customFormat="1" x14ac:dyDescent="0.25">
      <c r="I50" s="183"/>
    </row>
    <row r="51" spans="1:9" s="126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8"/>
    </row>
    <row r="72" spans="9:9" s="126" customFormat="1" x14ac:dyDescent="0.25"/>
    <row r="73" spans="9:9" s="126" customFormat="1" x14ac:dyDescent="0.25"/>
    <row r="74" spans="9:9" s="126" customFormat="1" x14ac:dyDescent="0.25"/>
    <row r="75" spans="9:9" s="126" customFormat="1" x14ac:dyDescent="0.25"/>
    <row r="76" spans="9:9" s="126" customFormat="1" x14ac:dyDescent="0.25"/>
    <row r="77" spans="9:9" s="126" customFormat="1" x14ac:dyDescent="0.25"/>
    <row r="78" spans="9:9" s="126" customFormat="1" x14ac:dyDescent="0.25"/>
    <row r="79" spans="9:9" s="126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6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4"/>
    </row>
    <row r="88" spans="9:9" x14ac:dyDescent="0.25">
      <c r="I88" s="124"/>
    </row>
    <row r="89" spans="9:9" x14ac:dyDescent="0.25">
      <c r="I89" s="124"/>
    </row>
    <row r="90" spans="9:9" x14ac:dyDescent="0.25">
      <c r="I90" s="124"/>
    </row>
    <row r="91" spans="9:9" x14ac:dyDescent="0.25">
      <c r="I91" s="12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3.7109375" customWidth="1"/>
  </cols>
  <sheetData>
    <row r="1" spans="1:7" s="126" customFormat="1" x14ac:dyDescent="0.25"/>
    <row r="2" spans="1:7" s="126" customFormat="1" ht="38.25" x14ac:dyDescent="0.55000000000000004">
      <c r="A2" s="138" t="s">
        <v>112</v>
      </c>
      <c r="B2" s="138"/>
    </row>
    <row r="3" spans="1:7" s="227" customFormat="1" ht="27" customHeight="1" x14ac:dyDescent="0.55000000000000004">
      <c r="A3" s="228"/>
      <c r="B3" s="331" t="s">
        <v>260</v>
      </c>
    </row>
    <row r="4" spans="1:7" s="349" customFormat="1" ht="27" customHeight="1" x14ac:dyDescent="0.55000000000000004">
      <c r="A4" s="359"/>
      <c r="B4" s="362" t="s">
        <v>272</v>
      </c>
    </row>
    <row r="5" spans="1:7" s="126" customFormat="1" ht="15.75" thickBot="1" x14ac:dyDescent="0.3"/>
    <row r="6" spans="1:7" ht="24" customHeight="1" thickBot="1" x14ac:dyDescent="0.3">
      <c r="A6" s="79" t="s">
        <v>113</v>
      </c>
      <c r="B6" s="136"/>
      <c r="C6" s="136"/>
      <c r="D6" s="137"/>
      <c r="E6" s="131"/>
      <c r="F6" s="131"/>
      <c r="G6" s="131"/>
    </row>
    <row r="7" spans="1:7" ht="24" customHeight="1" thickBot="1" x14ac:dyDescent="0.3">
      <c r="A7" s="106" t="s">
        <v>114</v>
      </c>
      <c r="B7" s="106"/>
      <c r="C7" s="106" t="s">
        <v>118</v>
      </c>
      <c r="D7" s="132"/>
      <c r="E7" s="131"/>
      <c r="F7" s="131"/>
      <c r="G7" s="131"/>
    </row>
    <row r="8" spans="1:7" ht="24" customHeight="1" thickBot="1" x14ac:dyDescent="0.3">
      <c r="A8" s="134"/>
      <c r="B8" s="149" t="s">
        <v>138</v>
      </c>
      <c r="C8" s="104" t="s">
        <v>119</v>
      </c>
      <c r="D8" s="133"/>
      <c r="E8" s="131"/>
      <c r="F8" s="131"/>
      <c r="G8" s="131"/>
    </row>
    <row r="9" spans="1:7" ht="24" customHeight="1" thickBot="1" x14ac:dyDescent="0.3">
      <c r="A9" s="120"/>
      <c r="B9" s="153" t="s">
        <v>139</v>
      </c>
      <c r="C9" s="135"/>
      <c r="D9" s="250" t="s">
        <v>211</v>
      </c>
      <c r="E9" s="131"/>
      <c r="F9" s="131"/>
      <c r="G9" s="131"/>
    </row>
    <row r="10" spans="1:7" ht="24" customHeight="1" thickBot="1" x14ac:dyDescent="0.3">
      <c r="A10" s="169" t="s">
        <v>115</v>
      </c>
      <c r="B10" s="171"/>
      <c r="C10" s="247"/>
      <c r="D10" s="249" t="s">
        <v>106</v>
      </c>
      <c r="E10" s="131"/>
      <c r="F10" s="131"/>
      <c r="G10" s="131"/>
    </row>
    <row r="11" spans="1:7" ht="24" customHeight="1" thickBot="1" x14ac:dyDescent="0.3">
      <c r="A11" s="174"/>
      <c r="B11" s="256" t="s">
        <v>213</v>
      </c>
      <c r="C11" s="247"/>
      <c r="D11" s="248" t="s">
        <v>107</v>
      </c>
      <c r="E11" s="131"/>
      <c r="F11" s="131"/>
      <c r="G11" s="131"/>
    </row>
    <row r="12" spans="1:7" ht="24" customHeight="1" thickBot="1" x14ac:dyDescent="0.3">
      <c r="A12" s="169" t="s">
        <v>116</v>
      </c>
      <c r="B12" s="171"/>
      <c r="C12" s="235" t="s">
        <v>120</v>
      </c>
      <c r="D12" s="243"/>
      <c r="E12" s="131"/>
      <c r="F12" s="131"/>
      <c r="G12" s="131"/>
    </row>
    <row r="13" spans="1:7" ht="24" customHeight="1" thickBot="1" x14ac:dyDescent="0.3">
      <c r="A13" s="172" t="s">
        <v>117</v>
      </c>
      <c r="B13" s="176"/>
      <c r="C13" s="232"/>
      <c r="D13" s="244" t="s">
        <v>202</v>
      </c>
      <c r="E13" s="131"/>
      <c r="F13" s="131"/>
      <c r="G13" s="131"/>
    </row>
    <row r="14" spans="1:7" s="126" customFormat="1" ht="24" customHeight="1" thickBot="1" x14ac:dyDescent="0.3">
      <c r="A14" s="170"/>
      <c r="B14" s="173" t="s">
        <v>97</v>
      </c>
      <c r="C14" s="236"/>
      <c r="D14" s="244" t="s">
        <v>203</v>
      </c>
      <c r="E14" s="131"/>
      <c r="F14" s="131"/>
      <c r="G14" s="131"/>
    </row>
    <row r="15" spans="1:7" s="126" customFormat="1" ht="24" customHeight="1" thickBot="1" x14ac:dyDescent="0.3">
      <c r="A15" s="174"/>
      <c r="B15" s="173" t="s">
        <v>98</v>
      </c>
      <c r="C15" s="238"/>
      <c r="D15" s="245" t="s">
        <v>18</v>
      </c>
      <c r="E15" s="131"/>
      <c r="F15" s="131"/>
      <c r="G15" s="131"/>
    </row>
    <row r="16" spans="1:7" s="126" customFormat="1" ht="24" customHeight="1" thickBot="1" x14ac:dyDescent="0.3">
      <c r="A16" s="174"/>
      <c r="B16" s="173" t="s">
        <v>99</v>
      </c>
      <c r="C16" s="239" t="s">
        <v>121</v>
      </c>
      <c r="D16" s="242"/>
      <c r="E16" s="131"/>
      <c r="F16" s="131"/>
      <c r="G16" s="131"/>
    </row>
    <row r="17" spans="1:7" s="126" customFormat="1" ht="24" customHeight="1" thickBot="1" x14ac:dyDescent="0.3">
      <c r="A17" s="170"/>
      <c r="B17" s="173" t="s">
        <v>17</v>
      </c>
      <c r="C17" s="235" t="s">
        <v>122</v>
      </c>
      <c r="D17" s="243"/>
      <c r="E17" s="131"/>
      <c r="F17" s="131"/>
      <c r="G17" s="131"/>
    </row>
    <row r="18" spans="1:7" s="126" customFormat="1" ht="24" customHeight="1" thickBot="1" x14ac:dyDescent="0.3">
      <c r="A18" s="170"/>
      <c r="B18" s="173" t="s">
        <v>100</v>
      </c>
      <c r="C18" s="237"/>
      <c r="D18" s="244" t="s">
        <v>108</v>
      </c>
      <c r="E18" s="131"/>
      <c r="F18" s="131"/>
      <c r="G18" s="131"/>
    </row>
    <row r="19" spans="1:7" s="126" customFormat="1" ht="24" customHeight="1" thickBot="1" x14ac:dyDescent="0.3">
      <c r="A19" s="170"/>
      <c r="B19" s="173" t="s">
        <v>101</v>
      </c>
      <c r="C19" s="237"/>
      <c r="D19" s="244" t="s">
        <v>109</v>
      </c>
      <c r="E19" s="131"/>
      <c r="F19" s="131"/>
      <c r="G19" s="131"/>
    </row>
    <row r="20" spans="1:7" s="126" customFormat="1" ht="24" customHeight="1" thickBot="1" x14ac:dyDescent="0.3">
      <c r="A20" s="170"/>
      <c r="B20" s="173" t="s">
        <v>16</v>
      </c>
      <c r="C20" s="237"/>
      <c r="D20" s="244" t="s">
        <v>110</v>
      </c>
      <c r="E20" s="131"/>
      <c r="F20" s="131"/>
      <c r="G20" s="131"/>
    </row>
    <row r="21" spans="1:7" s="126" customFormat="1" ht="24" customHeight="1" thickBot="1" x14ac:dyDescent="0.3">
      <c r="A21" s="170"/>
      <c r="B21" s="173" t="s">
        <v>15</v>
      </c>
      <c r="C21" s="235" t="s">
        <v>123</v>
      </c>
      <c r="D21" s="243"/>
      <c r="E21" s="131"/>
      <c r="F21" s="131"/>
      <c r="G21" s="131"/>
    </row>
    <row r="22" spans="1:7" ht="24" customHeight="1" thickBot="1" x14ac:dyDescent="0.3">
      <c r="A22" s="175" t="s">
        <v>124</v>
      </c>
      <c r="B22" s="177"/>
      <c r="C22" s="240"/>
      <c r="D22" s="244" t="s">
        <v>24</v>
      </c>
      <c r="E22" s="131"/>
      <c r="F22" s="131"/>
      <c r="G22" s="131"/>
    </row>
    <row r="23" spans="1:7" s="126" customFormat="1" ht="24" customHeight="1" thickBot="1" x14ac:dyDescent="0.3">
      <c r="A23" s="174"/>
      <c r="B23" s="178" t="s">
        <v>103</v>
      </c>
      <c r="C23" s="241"/>
      <c r="D23" s="244" t="s">
        <v>145</v>
      </c>
      <c r="E23" s="131"/>
      <c r="F23" s="131"/>
      <c r="G23" s="131"/>
    </row>
    <row r="24" spans="1:7" s="126" customFormat="1" ht="24" customHeight="1" thickBot="1" x14ac:dyDescent="0.3">
      <c r="A24" s="170"/>
      <c r="B24" s="178" t="s">
        <v>104</v>
      </c>
      <c r="C24" s="241"/>
      <c r="D24" s="251" t="s">
        <v>212</v>
      </c>
      <c r="E24" s="131"/>
      <c r="F24" s="131"/>
      <c r="G24" s="131"/>
    </row>
    <row r="25" spans="1:7" s="126" customFormat="1" ht="24" customHeight="1" thickBot="1" x14ac:dyDescent="0.3">
      <c r="A25" s="170"/>
      <c r="B25" s="173" t="s">
        <v>105</v>
      </c>
      <c r="C25" s="241"/>
      <c r="D25" s="244" t="s">
        <v>25</v>
      </c>
      <c r="E25" s="131"/>
      <c r="F25" s="131"/>
      <c r="G25" s="131"/>
    </row>
    <row r="26" spans="1:7" s="126" customFormat="1" ht="24" customHeight="1" thickBot="1" x14ac:dyDescent="0.3">
      <c r="A26" s="170"/>
      <c r="B26" s="178" t="s">
        <v>102</v>
      </c>
      <c r="C26" s="241"/>
      <c r="D26" s="244" t="s">
        <v>26</v>
      </c>
      <c r="E26" s="131"/>
      <c r="F26" s="131"/>
      <c r="G26" s="131"/>
    </row>
    <row r="27" spans="1:7" s="126" customFormat="1" ht="24" customHeight="1" thickBot="1" x14ac:dyDescent="0.3">
      <c r="A27" s="170"/>
      <c r="B27" s="178" t="s">
        <v>194</v>
      </c>
      <c r="C27" s="241"/>
      <c r="D27" s="244" t="s">
        <v>27</v>
      </c>
      <c r="E27" s="131"/>
      <c r="F27" s="131"/>
      <c r="G27" s="131"/>
    </row>
    <row r="28" spans="1:7" s="126" customFormat="1" ht="24" customHeight="1" thickBot="1" x14ac:dyDescent="0.3">
      <c r="A28" s="255"/>
      <c r="B28" s="254" t="s">
        <v>193</v>
      </c>
      <c r="C28" s="241"/>
      <c r="D28" s="244" t="s">
        <v>28</v>
      </c>
      <c r="E28" s="131"/>
      <c r="F28" s="131"/>
      <c r="G28" s="131"/>
    </row>
    <row r="29" spans="1:7" s="126" customFormat="1" ht="24" customHeight="1" thickBot="1" x14ac:dyDescent="0.3">
      <c r="A29" s="253"/>
      <c r="B29" s="252"/>
      <c r="C29" s="237"/>
      <c r="D29" s="244" t="s">
        <v>108</v>
      </c>
      <c r="E29" s="131"/>
      <c r="F29" s="131"/>
      <c r="G29" s="131"/>
    </row>
    <row r="30" spans="1:7" s="126" customFormat="1" ht="24" customHeight="1" thickBot="1" x14ac:dyDescent="0.3">
      <c r="A30" s="253"/>
      <c r="B30" s="179"/>
      <c r="C30" s="237"/>
      <c r="D30" s="244" t="s">
        <v>109</v>
      </c>
      <c r="E30" s="131"/>
      <c r="F30" s="131"/>
      <c r="G30" s="131"/>
    </row>
    <row r="31" spans="1:7" ht="24" customHeight="1" thickBot="1" x14ac:dyDescent="0.3">
      <c r="A31" s="167"/>
      <c r="B31" s="191"/>
      <c r="C31" s="241"/>
      <c r="D31" s="244" t="s">
        <v>29</v>
      </c>
      <c r="E31" s="131"/>
      <c r="F31" s="131"/>
      <c r="G31" s="131"/>
    </row>
    <row r="32" spans="1:7" ht="24" customHeight="1" thickBot="1" x14ac:dyDescent="0.3">
      <c r="B32" s="70"/>
      <c r="C32" s="237"/>
      <c r="D32" s="244" t="s">
        <v>110</v>
      </c>
    </row>
    <row r="33" spans="2:4" s="188" customFormat="1" ht="24" customHeight="1" thickBot="1" x14ac:dyDescent="0.3">
      <c r="B33" s="70"/>
      <c r="C33" s="241"/>
      <c r="D33" s="244" t="s">
        <v>30</v>
      </c>
    </row>
    <row r="34" spans="2:4" s="188" customFormat="1" ht="24" customHeight="1" thickBot="1" x14ac:dyDescent="0.3">
      <c r="B34" s="70"/>
      <c r="C34" s="231"/>
      <c r="D34" s="244" t="s">
        <v>31</v>
      </c>
    </row>
    <row r="35" spans="2:4" s="188" customFormat="1" ht="24" customHeight="1" thickBot="1" x14ac:dyDescent="0.3">
      <c r="C35" s="234" t="s">
        <v>125</v>
      </c>
      <c r="D35" s="242"/>
    </row>
    <row r="36" spans="2:4" s="126" customFormat="1" ht="24" customHeight="1" thickBot="1" x14ac:dyDescent="0.3">
      <c r="C36" s="246"/>
      <c r="D36" s="233" t="s">
        <v>210</v>
      </c>
    </row>
    <row r="37" spans="2:4" s="126" customFormat="1" x14ac:dyDescent="0.25"/>
    <row r="40" spans="2:4" s="126" customFormat="1" x14ac:dyDescent="0.25"/>
    <row r="41" spans="2:4" s="126" customFormat="1" x14ac:dyDescent="0.25"/>
    <row r="48" spans="2:4" s="126" customFormat="1" x14ac:dyDescent="0.25"/>
    <row r="49" s="126" customFormat="1" x14ac:dyDescent="0.25"/>
    <row r="50" s="126" customFormat="1" x14ac:dyDescent="0.25"/>
    <row r="51" s="126" customFormat="1" x14ac:dyDescent="0.25"/>
    <row r="52" s="126" customFormat="1" x14ac:dyDescent="0.25"/>
    <row r="53" s="126" customFormat="1" x14ac:dyDescent="0.25"/>
    <row r="54" s="126" customFormat="1" x14ac:dyDescent="0.25"/>
    <row r="55" s="126" customFormat="1" x14ac:dyDescent="0.25"/>
    <row r="56" s="126" customFormat="1" x14ac:dyDescent="0.25"/>
    <row r="57" s="12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28 A30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155</v>
      </c>
      <c r="B1" s="190" t="s">
        <v>188</v>
      </c>
      <c r="C1" s="190" t="s">
        <v>189</v>
      </c>
    </row>
    <row r="3" spans="1:3" x14ac:dyDescent="0.25">
      <c r="A3" s="189" t="s">
        <v>201</v>
      </c>
      <c r="B3" s="189" t="s">
        <v>178</v>
      </c>
      <c r="C3" s="189" t="s">
        <v>227</v>
      </c>
    </row>
    <row r="4" spans="1:3" x14ac:dyDescent="0.25">
      <c r="A4" s="188" t="s">
        <v>190</v>
      </c>
      <c r="B4" s="188" t="s">
        <v>86</v>
      </c>
      <c r="C4" s="274" t="s">
        <v>86</v>
      </c>
    </row>
    <row r="5" spans="1:3" x14ac:dyDescent="0.25">
      <c r="A5" s="188"/>
      <c r="B5" s="188" t="s">
        <v>44</v>
      </c>
      <c r="C5" s="274" t="s">
        <v>228</v>
      </c>
    </row>
    <row r="6" spans="1:3" x14ac:dyDescent="0.25">
      <c r="A6" s="189" t="s">
        <v>88</v>
      </c>
      <c r="B6" s="188" t="s">
        <v>146</v>
      </c>
      <c r="C6" s="274" t="s">
        <v>229</v>
      </c>
    </row>
    <row r="7" spans="1:3" x14ac:dyDescent="0.25">
      <c r="A7" s="188" t="s">
        <v>37</v>
      </c>
      <c r="B7" s="188"/>
    </row>
    <row r="8" spans="1:3" x14ac:dyDescent="0.25">
      <c r="A8" s="188" t="s">
        <v>177</v>
      </c>
      <c r="B8" s="189" t="s">
        <v>179</v>
      </c>
      <c r="C8" s="189" t="s">
        <v>242</v>
      </c>
    </row>
    <row r="9" spans="1:3" x14ac:dyDescent="0.25">
      <c r="A9" s="188" t="s">
        <v>176</v>
      </c>
      <c r="B9" s="188" t="s">
        <v>86</v>
      </c>
      <c r="C9" s="327" t="s">
        <v>86</v>
      </c>
    </row>
    <row r="10" spans="1:3" x14ac:dyDescent="0.25">
      <c r="A10" s="188" t="s">
        <v>175</v>
      </c>
      <c r="B10" s="167" t="s">
        <v>76</v>
      </c>
      <c r="C10" s="327" t="s">
        <v>231</v>
      </c>
    </row>
    <row r="11" spans="1:3" x14ac:dyDescent="0.25">
      <c r="A11" s="188" t="s">
        <v>174</v>
      </c>
      <c r="B11" s="188" t="s">
        <v>77</v>
      </c>
      <c r="C11" s="327" t="s">
        <v>232</v>
      </c>
    </row>
    <row r="12" spans="1:3" x14ac:dyDescent="0.25">
      <c r="A12" s="188" t="s">
        <v>173</v>
      </c>
      <c r="B12" s="188" t="s">
        <v>78</v>
      </c>
      <c r="C12" s="327" t="s">
        <v>243</v>
      </c>
    </row>
    <row r="13" spans="1:3" x14ac:dyDescent="0.25">
      <c r="A13" s="188" t="s">
        <v>172</v>
      </c>
      <c r="B13" s="188" t="s">
        <v>17</v>
      </c>
      <c r="C13" s="327"/>
    </row>
    <row r="14" spans="1:3" x14ac:dyDescent="0.25">
      <c r="A14" s="188" t="s">
        <v>171</v>
      </c>
      <c r="B14" s="188" t="s">
        <v>79</v>
      </c>
      <c r="C14" s="189" t="s">
        <v>244</v>
      </c>
    </row>
    <row r="15" spans="1:3" x14ac:dyDescent="0.25">
      <c r="A15" s="188" t="s">
        <v>170</v>
      </c>
      <c r="B15" s="188" t="s">
        <v>80</v>
      </c>
      <c r="C15" s="327" t="s">
        <v>86</v>
      </c>
    </row>
    <row r="16" spans="1:3" x14ac:dyDescent="0.25">
      <c r="A16" s="188" t="s">
        <v>169</v>
      </c>
      <c r="B16" s="188" t="s">
        <v>16</v>
      </c>
      <c r="C16" s="327" t="s">
        <v>245</v>
      </c>
    </row>
    <row r="17" spans="1:3" x14ac:dyDescent="0.25">
      <c r="A17" s="188" t="s">
        <v>168</v>
      </c>
      <c r="B17" s="188" t="s">
        <v>15</v>
      </c>
      <c r="C17" s="327" t="s">
        <v>246</v>
      </c>
    </row>
    <row r="18" spans="1:3" x14ac:dyDescent="0.25">
      <c r="A18" s="188" t="s">
        <v>167</v>
      </c>
      <c r="B18" s="188"/>
      <c r="C18" s="327" t="s">
        <v>247</v>
      </c>
    </row>
    <row r="19" spans="1:3" x14ac:dyDescent="0.25">
      <c r="A19" s="188" t="s">
        <v>166</v>
      </c>
      <c r="B19" s="189" t="s">
        <v>180</v>
      </c>
      <c r="C19" s="327" t="s">
        <v>248</v>
      </c>
    </row>
    <row r="20" spans="1:3" x14ac:dyDescent="0.25">
      <c r="A20" s="188" t="s">
        <v>165</v>
      </c>
      <c r="B20" s="188" t="s">
        <v>86</v>
      </c>
      <c r="C20" s="327"/>
    </row>
    <row r="21" spans="1:3" x14ac:dyDescent="0.25">
      <c r="A21" s="188" t="s">
        <v>164</v>
      </c>
      <c r="B21" s="167" t="s">
        <v>81</v>
      </c>
      <c r="C21" s="189" t="s">
        <v>249</v>
      </c>
    </row>
    <row r="22" spans="1:3" x14ac:dyDescent="0.25">
      <c r="A22" s="188" t="s">
        <v>163</v>
      </c>
      <c r="B22" s="188" t="s">
        <v>82</v>
      </c>
      <c r="C22" s="327" t="s">
        <v>86</v>
      </c>
    </row>
    <row r="23" spans="1:3" x14ac:dyDescent="0.25">
      <c r="A23" s="188" t="s">
        <v>162</v>
      </c>
      <c r="B23" s="188" t="s">
        <v>83</v>
      </c>
      <c r="C23" s="327" t="s">
        <v>250</v>
      </c>
    </row>
    <row r="24" spans="1:3" x14ac:dyDescent="0.25">
      <c r="A24" s="188" t="s">
        <v>161</v>
      </c>
      <c r="B24" s="188" t="s">
        <v>84</v>
      </c>
      <c r="C24" s="327" t="s">
        <v>251</v>
      </c>
    </row>
    <row r="25" spans="1:3" x14ac:dyDescent="0.25">
      <c r="A25" s="188" t="s">
        <v>160</v>
      </c>
      <c r="B25" s="188" t="s">
        <v>85</v>
      </c>
      <c r="C25" s="328" t="s">
        <v>252</v>
      </c>
    </row>
    <row r="26" spans="1:3" x14ac:dyDescent="0.25">
      <c r="A26" s="188" t="s">
        <v>158</v>
      </c>
      <c r="B26" s="188"/>
      <c r="C26" s="327" t="s">
        <v>253</v>
      </c>
    </row>
    <row r="27" spans="1:3" x14ac:dyDescent="0.25">
      <c r="A27" s="188" t="s">
        <v>157</v>
      </c>
      <c r="B27" s="189" t="s">
        <v>181</v>
      </c>
      <c r="C27" s="327"/>
    </row>
    <row r="28" spans="1:3" x14ac:dyDescent="0.25">
      <c r="A28" s="188" t="s">
        <v>156</v>
      </c>
      <c r="B28" s="188" t="s">
        <v>86</v>
      </c>
      <c r="C28" s="189" t="s">
        <v>254</v>
      </c>
    </row>
    <row r="29" spans="1:3" x14ac:dyDescent="0.25">
      <c r="A29" s="188" t="s">
        <v>150</v>
      </c>
      <c r="B29" s="188" t="s">
        <v>72</v>
      </c>
      <c r="C29" s="327" t="s">
        <v>86</v>
      </c>
    </row>
    <row r="30" spans="1:3" x14ac:dyDescent="0.25">
      <c r="A30" s="188" t="s">
        <v>151</v>
      </c>
      <c r="B30" s="188" t="s">
        <v>73</v>
      </c>
      <c r="C30" s="327" t="s">
        <v>255</v>
      </c>
    </row>
    <row r="31" spans="1:3" x14ac:dyDescent="0.25">
      <c r="A31" s="188" t="s">
        <v>152</v>
      </c>
      <c r="B31" s="188" t="s">
        <v>74</v>
      </c>
      <c r="C31" s="327" t="s">
        <v>256</v>
      </c>
    </row>
    <row r="32" spans="1:3" x14ac:dyDescent="0.25">
      <c r="A32" s="188" t="s">
        <v>147</v>
      </c>
      <c r="B32" s="188" t="s">
        <v>195</v>
      </c>
      <c r="C32" s="327" t="s">
        <v>257</v>
      </c>
    </row>
    <row r="33" spans="1:3" x14ac:dyDescent="0.25">
      <c r="A33" s="188" t="s">
        <v>148</v>
      </c>
      <c r="B33" s="188" t="s">
        <v>196</v>
      </c>
      <c r="C33" s="327" t="s">
        <v>258</v>
      </c>
    </row>
    <row r="34" spans="1:3" x14ac:dyDescent="0.25">
      <c r="A34" s="188" t="s">
        <v>149</v>
      </c>
      <c r="B34" s="188" t="s">
        <v>197</v>
      </c>
      <c r="C34" s="327"/>
    </row>
    <row r="35" spans="1:3" x14ac:dyDescent="0.25">
      <c r="A35" s="188" t="s">
        <v>135</v>
      </c>
      <c r="B35" s="188"/>
      <c r="C35" s="189" t="s">
        <v>265</v>
      </c>
    </row>
    <row r="36" spans="1:3" x14ac:dyDescent="0.25">
      <c r="A36" s="188" t="s">
        <v>136</v>
      </c>
      <c r="B36" s="189" t="s">
        <v>182</v>
      </c>
      <c r="C36" s="349" t="s">
        <v>86</v>
      </c>
    </row>
    <row r="37" spans="1:3" x14ac:dyDescent="0.25">
      <c r="A37" s="188" t="s">
        <v>50</v>
      </c>
      <c r="B37" s="188" t="s">
        <v>86</v>
      </c>
      <c r="C37" s="349" t="s">
        <v>266</v>
      </c>
    </row>
    <row r="38" spans="1:3" x14ac:dyDescent="0.25">
      <c r="A38" s="188" t="s">
        <v>51</v>
      </c>
      <c r="B38" s="188" t="s">
        <v>75</v>
      </c>
      <c r="C38" s="349" t="s">
        <v>267</v>
      </c>
    </row>
    <row r="39" spans="1:3" x14ac:dyDescent="0.25">
      <c r="A39" s="188" t="s">
        <v>52</v>
      </c>
      <c r="B39" s="188" t="s">
        <v>198</v>
      </c>
      <c r="C39" s="349" t="s">
        <v>268</v>
      </c>
    </row>
    <row r="40" spans="1:3" x14ac:dyDescent="0.25">
      <c r="A40" s="188" t="s">
        <v>53</v>
      </c>
      <c r="B40" s="188" t="s">
        <v>199</v>
      </c>
      <c r="C40" s="349" t="s">
        <v>269</v>
      </c>
    </row>
    <row r="41" spans="1:3" x14ac:dyDescent="0.25">
      <c r="A41" s="188" t="s">
        <v>54</v>
      </c>
      <c r="B41" s="188" t="s">
        <v>200</v>
      </c>
      <c r="C41" s="349" t="s">
        <v>270</v>
      </c>
    </row>
    <row r="42" spans="1:3" x14ac:dyDescent="0.25">
      <c r="A42" s="188" t="s">
        <v>55</v>
      </c>
      <c r="B42" s="188"/>
      <c r="C42" s="349" t="s">
        <v>271</v>
      </c>
    </row>
    <row r="43" spans="1:3" x14ac:dyDescent="0.25">
      <c r="A43" s="188" t="s">
        <v>56</v>
      </c>
      <c r="B43" s="189" t="s">
        <v>183</v>
      </c>
    </row>
    <row r="44" spans="1:3" x14ac:dyDescent="0.25">
      <c r="A44" s="188" t="s">
        <v>57</v>
      </c>
      <c r="B44" s="188" t="s">
        <v>86</v>
      </c>
      <c r="C44" s="200"/>
    </row>
    <row r="45" spans="1:3" x14ac:dyDescent="0.25">
      <c r="A45" s="188" t="s">
        <v>58</v>
      </c>
      <c r="B45" s="188" t="s">
        <v>14</v>
      </c>
      <c r="C45" s="200"/>
    </row>
    <row r="46" spans="1:3" x14ac:dyDescent="0.25">
      <c r="A46" s="188" t="s">
        <v>59</v>
      </c>
      <c r="B46" s="188" t="s">
        <v>12</v>
      </c>
      <c r="C46" s="200"/>
    </row>
    <row r="47" spans="1:3" x14ac:dyDescent="0.25">
      <c r="A47" s="188" t="s">
        <v>159</v>
      </c>
      <c r="B47" s="188" t="s">
        <v>13</v>
      </c>
      <c r="C47" s="200"/>
    </row>
    <row r="48" spans="1:3" x14ac:dyDescent="0.25">
      <c r="B48" s="188"/>
      <c r="C48" s="200"/>
    </row>
    <row r="49" spans="1:3" x14ac:dyDescent="0.25">
      <c r="A49" s="189" t="s">
        <v>39</v>
      </c>
      <c r="B49" s="189" t="s">
        <v>184</v>
      </c>
      <c r="C49" s="200"/>
    </row>
    <row r="50" spans="1:3" x14ac:dyDescent="0.25">
      <c r="A50" s="188" t="s">
        <v>40</v>
      </c>
      <c r="B50" s="188" t="s">
        <v>86</v>
      </c>
      <c r="C50" s="200"/>
    </row>
    <row r="51" spans="1:3" x14ac:dyDescent="0.25">
      <c r="A51" s="188"/>
      <c r="B51" s="188" t="s">
        <v>202</v>
      </c>
      <c r="C51" s="197"/>
    </row>
    <row r="52" spans="1:3" x14ac:dyDescent="0.25">
      <c r="A52" s="189" t="s">
        <v>42</v>
      </c>
      <c r="B52" s="188" t="s">
        <v>203</v>
      </c>
      <c r="C52" s="200"/>
    </row>
    <row r="53" spans="1:3" x14ac:dyDescent="0.25">
      <c r="A53" s="188" t="s">
        <v>36</v>
      </c>
      <c r="B53" s="188" t="s">
        <v>18</v>
      </c>
      <c r="C53" s="338"/>
    </row>
    <row r="54" spans="1:3" x14ac:dyDescent="0.25">
      <c r="A54" s="188"/>
      <c r="B54" s="188"/>
      <c r="C54" s="200"/>
    </row>
    <row r="55" spans="1:3" x14ac:dyDescent="0.25">
      <c r="A55" s="189" t="s">
        <v>126</v>
      </c>
      <c r="B55" s="189" t="s">
        <v>185</v>
      </c>
      <c r="C55" s="200"/>
    </row>
    <row r="56" spans="1:3" x14ac:dyDescent="0.25">
      <c r="A56" s="188" t="s">
        <v>127</v>
      </c>
      <c r="B56" s="188" t="s">
        <v>86</v>
      </c>
      <c r="C56" s="200"/>
    </row>
    <row r="57" spans="1:3" x14ac:dyDescent="0.25">
      <c r="A57" s="188" t="s">
        <v>128</v>
      </c>
      <c r="B57" s="188" t="s">
        <v>21</v>
      </c>
      <c r="C57" s="200"/>
    </row>
    <row r="58" spans="1:3" x14ac:dyDescent="0.25">
      <c r="A58" s="188" t="s">
        <v>129</v>
      </c>
      <c r="B58" s="188" t="s">
        <v>22</v>
      </c>
    </row>
    <row r="59" spans="1:3" x14ac:dyDescent="0.25">
      <c r="A59" s="188" t="s">
        <v>130</v>
      </c>
      <c r="B59" s="188" t="s">
        <v>23</v>
      </c>
    </row>
    <row r="60" spans="1:3" x14ac:dyDescent="0.25">
      <c r="A60" s="188" t="s">
        <v>131</v>
      </c>
      <c r="B60" s="188"/>
    </row>
    <row r="61" spans="1:3" x14ac:dyDescent="0.25">
      <c r="A61" s="188" t="s">
        <v>132</v>
      </c>
      <c r="B61" s="189" t="s">
        <v>186</v>
      </c>
    </row>
    <row r="62" spans="1:3" x14ac:dyDescent="0.25">
      <c r="A62" s="188" t="s">
        <v>153</v>
      </c>
      <c r="B62" s="188" t="s">
        <v>86</v>
      </c>
    </row>
    <row r="63" spans="1:3" x14ac:dyDescent="0.25">
      <c r="A63" s="188" t="s">
        <v>154</v>
      </c>
      <c r="B63" s="188" t="s">
        <v>24</v>
      </c>
    </row>
    <row r="64" spans="1:3" x14ac:dyDescent="0.25">
      <c r="A64" s="188" t="s">
        <v>134</v>
      </c>
      <c r="B64" s="188" t="s">
        <v>145</v>
      </c>
    </row>
    <row r="65" spans="1:2" x14ac:dyDescent="0.25">
      <c r="A65" s="188"/>
      <c r="B65" s="188" t="s">
        <v>111</v>
      </c>
    </row>
    <row r="66" spans="1:2" x14ac:dyDescent="0.25">
      <c r="A66" s="189" t="s">
        <v>91</v>
      </c>
      <c r="B66" s="188" t="s">
        <v>25</v>
      </c>
    </row>
    <row r="67" spans="1:2" x14ac:dyDescent="0.25">
      <c r="A67" s="188" t="s">
        <v>92</v>
      </c>
      <c r="B67" s="188" t="s">
        <v>26</v>
      </c>
    </row>
    <row r="68" spans="1:2" x14ac:dyDescent="0.25">
      <c r="A68" s="188" t="s">
        <v>93</v>
      </c>
      <c r="B68" s="167" t="s">
        <v>27</v>
      </c>
    </row>
    <row r="69" spans="1:2" x14ac:dyDescent="0.25">
      <c r="A69" s="188" t="s">
        <v>94</v>
      </c>
      <c r="B69" s="188" t="s">
        <v>28</v>
      </c>
    </row>
    <row r="70" spans="1:2" x14ac:dyDescent="0.25">
      <c r="A70" s="188" t="s">
        <v>95</v>
      </c>
      <c r="B70" s="188" t="s">
        <v>21</v>
      </c>
    </row>
    <row r="71" spans="1:2" x14ac:dyDescent="0.25">
      <c r="B71" s="188" t="s">
        <v>22</v>
      </c>
    </row>
    <row r="72" spans="1:2" x14ac:dyDescent="0.25">
      <c r="A72" s="189" t="s">
        <v>207</v>
      </c>
      <c r="B72" s="188" t="s">
        <v>29</v>
      </c>
    </row>
    <row r="73" spans="1:2" x14ac:dyDescent="0.25">
      <c r="A73" s="203" t="s">
        <v>205</v>
      </c>
      <c r="B73" s="188" t="s">
        <v>23</v>
      </c>
    </row>
    <row r="74" spans="1:2" x14ac:dyDescent="0.25">
      <c r="A74" s="203">
        <f>SUM('Degree Requirements'!F16:F28,'Degree Requirements'!F32:F39,'Degree Requirements'!M16:M20)</f>
        <v>0</v>
      </c>
      <c r="B74" s="188" t="s">
        <v>30</v>
      </c>
    </row>
    <row r="75" spans="1:2" x14ac:dyDescent="0.25">
      <c r="A75" s="203" t="s">
        <v>206</v>
      </c>
      <c r="B75" s="188" t="s">
        <v>31</v>
      </c>
    </row>
    <row r="76" spans="1:2" x14ac:dyDescent="0.25">
      <c r="A76">
        <f>SUM('Degree Requirements'!G16:G28,'Degree Requirements'!G32:G39,,'Degree Requirements'!N16:N20)</f>
        <v>0</v>
      </c>
    </row>
    <row r="77" spans="1:2" x14ac:dyDescent="0.25">
      <c r="B77" s="197"/>
    </row>
    <row r="78" spans="1:2" x14ac:dyDescent="0.25">
      <c r="A78" s="189" t="s">
        <v>233</v>
      </c>
      <c r="B78" s="200"/>
    </row>
    <row r="79" spans="1:2" x14ac:dyDescent="0.25">
      <c r="A79" s="279" t="s">
        <v>205</v>
      </c>
      <c r="B79" s="200"/>
    </row>
    <row r="80" spans="1:2" x14ac:dyDescent="0.25">
      <c r="A80" s="279">
        <f>SUM('Degree Requirements'!F16:F28)</f>
        <v>0</v>
      </c>
      <c r="B80" s="200"/>
    </row>
    <row r="81" spans="1:2" x14ac:dyDescent="0.25">
      <c r="A81" s="279" t="s">
        <v>206</v>
      </c>
      <c r="B81" s="200"/>
    </row>
    <row r="82" spans="1:2" x14ac:dyDescent="0.25">
      <c r="A82" s="279">
        <f>SUM('Degree Requirements'!G16:G28)</f>
        <v>0</v>
      </c>
      <c r="B82" s="200"/>
    </row>
    <row r="83" spans="1:2" x14ac:dyDescent="0.25">
      <c r="B83" s="200"/>
    </row>
    <row r="84" spans="1:2" x14ac:dyDescent="0.25">
      <c r="B84" s="200"/>
    </row>
    <row r="85" spans="1:2" x14ac:dyDescent="0.25">
      <c r="B85" s="200"/>
    </row>
    <row r="86" spans="1:2" x14ac:dyDescent="0.25">
      <c r="B86" s="200"/>
    </row>
    <row r="87" spans="1:2" x14ac:dyDescent="0.25">
      <c r="B87" s="200"/>
    </row>
    <row r="88" spans="1:2" x14ac:dyDescent="0.25">
      <c r="B88" s="200"/>
    </row>
    <row r="89" spans="1:2" x14ac:dyDescent="0.25">
      <c r="B89" s="200"/>
    </row>
    <row r="90" spans="1:2" x14ac:dyDescent="0.25">
      <c r="B90" s="200"/>
    </row>
    <row r="91" spans="1:2" x14ac:dyDescent="0.25">
      <c r="B91" s="200"/>
    </row>
    <row r="92" spans="1:2" x14ac:dyDescent="0.25">
      <c r="B92" s="200"/>
    </row>
    <row r="93" spans="1:2" x14ac:dyDescent="0.25">
      <c r="B93" s="200"/>
    </row>
    <row r="94" spans="1:2" x14ac:dyDescent="0.25">
      <c r="B94" s="200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2014-11-07T23:01:21Z</cp:lastPrinted>
  <dcterms:created xsi:type="dcterms:W3CDTF">2012-09-26T18:03:09Z</dcterms:created>
  <dcterms:modified xsi:type="dcterms:W3CDTF">2016-07-22T20:14:11Z</dcterms:modified>
</cp:coreProperties>
</file>