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A76" i="5" l="1"/>
  <c r="A74" i="5"/>
  <c r="M19" i="2" l="1"/>
  <c r="N19" i="2" s="1"/>
  <c r="N18" i="2"/>
  <c r="M18" i="2"/>
  <c r="N17" i="2"/>
  <c r="M17" i="2"/>
  <c r="N16" i="2"/>
  <c r="M16" i="2"/>
  <c r="F36" i="2"/>
  <c r="G35" i="2"/>
  <c r="F35" i="2"/>
  <c r="G36" i="2" l="1"/>
  <c r="L20" i="2" s="1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F32" i="2" l="1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G16" i="2" l="1"/>
  <c r="A80" i="5"/>
  <c r="G18" i="2"/>
  <c r="G2" i="1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<sst xmlns="http://schemas.openxmlformats.org/spreadsheetml/2006/main" count="399" uniqueCount="253">
  <si>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</si>
  <si>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</si>
  <si>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</si>
  <si>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</si>
  <si>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</si>
  <si>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</si>
  <si>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</si>
  <si>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</si>
  <si>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</si>
  <si>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</si>
  <si>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</si>
  <si>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</si>
  <si>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</si>
  <si>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</si>
  <si>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</si>
  <si>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</si>
  <si>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</si>
  <si>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</si>
  <si>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</si>
  <si>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</si>
  <si>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</si>
  <si>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</si>
  <si>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</si>
  <si>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</si>
  <si>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</si>
  <si>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</si>
  <si>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</si>
  <si>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</si>
  <si>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</si>
  <si>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</si>
  <si>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</si>
  <si>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</si>
  <si>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</si>
  <si>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</si>
  <si>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</si>
  <si>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</si>
  <si>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</si>
  <si>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</si>
  <si>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</si>
  <si>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</si>
  <si>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</si>
  <si>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</si>
  <si>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</si>
  <si>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</si>
  <si>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</si>
  <si>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</si>
  <si>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</si>
  <si>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</si>
  <si>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</si>
  <si>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</si>
  <si>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</si>
  <si>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</si>
  <si>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</si>
  <si>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</si>
  <si>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</si>
  <si>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</si>
  <si>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</si>
  <si>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</si>
  <si>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</si>
  <si>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</si>
  <si>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</si>
  <si>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</si>
  <si>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</si>
  <si>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</si>
  <si>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</si>
  <si>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</si>
  <si>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</si>
  <si>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</si>
  <si>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</si>
  <si>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</si>
  <si>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</si>
  <si>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</si>
  <si>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</si>
  <si>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</si>
  <si>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</si>
  <si>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</si>
  <si>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</si>
  <si>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</si>
  <si>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</si>
  <si>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</si>
  <si>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</si>
  <si>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</si>
  <si>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</si>
  <si>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</si>
  <si>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</si>
  <si>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</si>
  <si>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</si>
  <si>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</si>
  <si>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</si>
  <si>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</si>
  <si>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</si>
  <si>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</si>
  <si>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</si>
  <si>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</si>
  <si>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</si>
  <si>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</si>
  <si>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</si>
  <si>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</si>
  <si>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</si>
  <si>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</si>
  <si>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</si>
  <si>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</si>
  <si>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</si>
  <si>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</si>
  <si>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</si>
  <si>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</si>
  <si>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</si>
  <si>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</si>
  <si>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</si>
  <si>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</si>
  <si>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</si>
  <si>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</si>
  <si>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</si>
  <si>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</si>
  <si>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</si>
  <si>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</si>
  <si>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</si>
  <si>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</si>
  <si>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</si>
  <si>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</si>
  <si>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</si>
  <si>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</si>
  <si>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</si>
  <si>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</si>
  <si>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</si>
  <si>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</si>
  <si>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</si>
  <si>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</si>
  <si>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</si>
  <si>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</si>
  <si>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</si>
  <si>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</si>
  <si>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</si>
  <si>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</si>
  <si>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</si>
  <si>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</si>
  <si>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</si>
  <si>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</si>
  <si>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</si>
  <si>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</si>
  <si>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</si>
  <si>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</si>
  <si>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</si>
  <si>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</si>
  <si>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</si>
  <si>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</si>
  <si>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</si>
  <si>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</si>
  <si>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</si>
  <si>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</si>
  <si>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</si>
  <si>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</si>
  <si>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</si>
  <si>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</si>
  <si>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</si>
  <si>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</si>
  <si>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</si>
  <si>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</si>
  <si>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</si>
  <si>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</si>
  <si>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</si>
  <si>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</si>
  <si>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</si>
  <si>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</si>
  <si>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</si>
  <si>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</si>
  <si>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</si>
  <si>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</si>
  <si>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</si>
  <si>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</si>
  <si>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</si>
  <si>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</si>
  <si>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</si>
  <si>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</si>
  <si>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</si>
  <si>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</si>
  <si>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</si>
  <si>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</si>
  <si>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</si>
  <si>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</si>
  <si>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</si>
  <si>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</si>
  <si>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</si>
  <si>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</si>
  <si>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</si>
  <si>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</si>
  <si>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</si>
  <si>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</si>
  <si>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</si>
  <si>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</si>
  <si>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</si>
  <si>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</si>
  <si>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</si>
  <si>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</si>
  <si>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</si>
  <si>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</si>
  <si>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</si>
  <si>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</si>
  <si>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</si>
  <si>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</si>
  <si>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</si>
  <si>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</si>
  <si>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</si>
  <si>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</si>
  <si>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</si>
  <si>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</si>
  <si>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</si>
  <si>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</si>
  <si>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</si>
  <si>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</si>
  <si>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</si>
  <si>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</si>
  <si>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</si>
  <si>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</si>
  <si>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</si>
  <si>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</si>
  <si>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</si>
  <si>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</si>
  <si>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</si>
  <si>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</si>
  <si>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</si>
  <si>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</si>
  <si>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</si>
  <si>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</si>
  <si>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</si>
  <si>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</si>
  <si>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</si>
  <si>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</si>
  <si>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MGMT 4123, International Management</t>
  </si>
  <si>
    <t>ACCT 3053, Cost Accounting with a Managerial Emphasis</t>
  </si>
  <si>
    <t>MKTG 3023, Applied Research</t>
  </si>
  <si>
    <t>Marketing</t>
  </si>
  <si>
    <t>Logistics</t>
  </si>
  <si>
    <t>Major Requirements (15 hours):</t>
  </si>
  <si>
    <t>MKTG 3163, Supply Chain Management</t>
  </si>
  <si>
    <t>MKTG 4043, Consumer Behavior</t>
  </si>
  <si>
    <t>MKTG 4083, Marketing Research Design and Analysis</t>
  </si>
  <si>
    <t>MKTG 4223, Marketing Management</t>
  </si>
  <si>
    <t>LOG OPTION I</t>
  </si>
  <si>
    <t>BCOM 3573, Managerial Communication</t>
  </si>
  <si>
    <t>ECON 4333, Government Regulation of Business</t>
  </si>
  <si>
    <t>ECON 4343, Managerial Economics</t>
  </si>
  <si>
    <t>MKTG 3043, Retailing</t>
  </si>
  <si>
    <t>MKTG 3093, Professional Selling and Sales Management</t>
  </si>
  <si>
    <t>MKTG 4123, Organizational Purchasing</t>
  </si>
  <si>
    <t xml:space="preserve">MKTG 4273, Supply Chain Management Internship </t>
  </si>
  <si>
    <t xml:space="preserve">                                                                              Emphasis: Logistics</t>
  </si>
  <si>
    <t xml:space="preserve">                                                                   Bachelor of Science in Marketing</t>
  </si>
  <si>
    <t>Emphasis Area (Logistics - 12 hours):</t>
  </si>
  <si>
    <t>MKTG 3063, Transportation</t>
  </si>
  <si>
    <t>MKTG 4103, Concepts of Business Logistics</t>
  </si>
  <si>
    <t>MKTG 4133, International Logistics and Outsourcing</t>
  </si>
  <si>
    <t>Electives (16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</si>
</sst>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 applyProtection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302" t="s">
        <v>231</v>
      </c>
      <c r="C2" s="4"/>
      <c r="D2" s="4"/>
      <c r="E2" s="4"/>
      <c r="F2" s="53" t="s">
        <v>61</v>
      </c>
      <c r="G2" s="171" t="str">
        <f>'Menu Options'!A4</f>
        <v>2015-16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4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3" t="s">
        <v>201</v>
      </c>
      <c r="C5" s="3"/>
      <c r="D5" s="3"/>
      <c r="E5" s="3"/>
      <c r="F5" s="21" t="s">
        <v>60</v>
      </c>
      <c r="G5" s="265" t="s">
        <v>227</v>
      </c>
      <c r="H5" s="3"/>
      <c r="I5" s="3"/>
      <c r="J5" s="1"/>
    </row>
    <row r="6" spans="1:10" ht="15.75" x14ac:dyDescent="0.25">
      <c r="A6" s="106" t="s">
        <v>57</v>
      </c>
      <c r="B6" s="303" t="s">
        <v>232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63" t="s">
        <v>226</v>
      </c>
      <c r="B16" s="262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3" t="s">
        <v>80</v>
      </c>
      <c r="G21" s="241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9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0" t="s">
        <v>105</v>
      </c>
      <c r="G28" s="238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2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3" priority="462" operator="containsText" text="d">
      <formula>NOT(ISERROR(SEARCH("d",I32)))</formula>
    </cfRule>
    <cfRule type="containsText" dxfId="192" priority="463" operator="containsText" text="f">
      <formula>NOT(ISERROR(SEARCH("f",I32)))</formula>
    </cfRule>
  </conditionalFormatting>
  <conditionalFormatting sqref="J32">
    <cfRule type="containsText" dxfId="191" priority="246" operator="containsText" text="d">
      <formula>NOT(ISERROR(SEARCH("d",J32)))</formula>
    </cfRule>
    <cfRule type="containsText" dxfId="190" priority="247" operator="containsText" text="f">
      <formula>NOT(ISERROR(SEARCH("f",J32)))</formula>
    </cfRule>
  </conditionalFormatting>
  <conditionalFormatting sqref="E31:E32">
    <cfRule type="containsText" dxfId="189" priority="228" operator="containsText" text="d">
      <formula>NOT(ISERROR(SEARCH("d",E31)))</formula>
    </cfRule>
    <cfRule type="containsText" dxfId="188" priority="229" operator="containsText" text="f">
      <formula>NOT(ISERROR(SEARCH("f",E31)))</formula>
    </cfRule>
  </conditionalFormatting>
  <conditionalFormatting sqref="D31:D32">
    <cfRule type="containsText" dxfId="187" priority="224" operator="containsText" text="d">
      <formula>NOT(ISERROR(SEARCH("d",D31)))</formula>
    </cfRule>
    <cfRule type="containsText" dxfId="186" priority="225" operator="containsText" text="f">
      <formula>NOT(ISERROR(SEARCH("f",D31)))</formula>
    </cfRule>
  </conditionalFormatting>
  <conditionalFormatting sqref="C31:C32">
    <cfRule type="containsText" dxfId="185" priority="220" operator="containsText" text="d">
      <formula>NOT(ISERROR(SEARCH("d",C31)))</formula>
    </cfRule>
    <cfRule type="containsText" dxfId="184" priority="221" operator="containsText" text="f">
      <formula>NOT(ISERROR(SEARCH("f",C31)))</formula>
    </cfRule>
  </conditionalFormatting>
  <conditionalFormatting sqref="D16">
    <cfRule type="containsText" dxfId="183" priority="206" operator="containsText" text="d">
      <formula>NOT(ISERROR(SEARCH("d",D16)))</formula>
    </cfRule>
    <cfRule type="containsText" dxfId="182" priority="207" operator="containsText" text="f">
      <formula>NOT(ISERROR(SEARCH("f",D16)))</formula>
    </cfRule>
  </conditionalFormatting>
  <conditionalFormatting sqref="C16">
    <cfRule type="containsText" dxfId="181" priority="121" operator="containsText" text="F">
      <formula>NOT(ISERROR(SEARCH("F",C16)))</formula>
    </cfRule>
    <cfRule type="containsText" dxfId="180" priority="122" operator="containsText" text="D">
      <formula>NOT(ISERROR(SEARCH("D",C16)))</formula>
    </cfRule>
    <cfRule type="containsText" dxfId="179" priority="147" operator="containsText" text="I">
      <formula>NOT(ISERROR(SEARCH("I",C16)))</formula>
    </cfRule>
  </conditionalFormatting>
  <conditionalFormatting sqref="D20:D21">
    <cfRule type="containsText" dxfId="178" priority="44" operator="containsText" text="d">
      <formula>NOT(ISERROR(SEARCH("d",D20)))</formula>
    </cfRule>
    <cfRule type="containsText" dxfId="177" priority="45" operator="containsText" text="f">
      <formula>NOT(ISERROR(SEARCH("f",D20)))</formula>
    </cfRule>
  </conditionalFormatting>
  <conditionalFormatting sqref="C20:C21">
    <cfRule type="containsText" dxfId="176" priority="41" operator="containsText" text="F">
      <formula>NOT(ISERROR(SEARCH("F",C20)))</formula>
    </cfRule>
    <cfRule type="containsText" dxfId="175" priority="42" operator="containsText" text="D">
      <formula>NOT(ISERROR(SEARCH("D",C20)))</formula>
    </cfRule>
    <cfRule type="containsText" dxfId="174" priority="43" operator="containsText" text="I">
      <formula>NOT(ISERROR(SEARCH("I",C20)))</formula>
    </cfRule>
  </conditionalFormatting>
  <conditionalFormatting sqref="D23">
    <cfRule type="containsText" dxfId="173" priority="39" operator="containsText" text="d">
      <formula>NOT(ISERROR(SEARCH("d",D23)))</formula>
    </cfRule>
    <cfRule type="containsText" dxfId="172" priority="40" operator="containsText" text="f">
      <formula>NOT(ISERROR(SEARCH("f",D23)))</formula>
    </cfRule>
  </conditionalFormatting>
  <conditionalFormatting sqref="C23">
    <cfRule type="containsText" dxfId="171" priority="36" operator="containsText" text="F">
      <formula>NOT(ISERROR(SEARCH("F",C23)))</formula>
    </cfRule>
    <cfRule type="containsText" dxfId="170" priority="37" operator="containsText" text="D">
      <formula>NOT(ISERROR(SEARCH("D",C23)))</formula>
    </cfRule>
    <cfRule type="containsText" dxfId="169" priority="38" operator="containsText" text="I">
      <formula>NOT(ISERROR(SEARCH("I",C23)))</formula>
    </cfRule>
  </conditionalFormatting>
  <conditionalFormatting sqref="D26:D27">
    <cfRule type="containsText" dxfId="168" priority="34" operator="containsText" text="d">
      <formula>NOT(ISERROR(SEARCH("d",D26)))</formula>
    </cfRule>
    <cfRule type="containsText" dxfId="167" priority="35" operator="containsText" text="f">
      <formula>NOT(ISERROR(SEARCH("f",D26)))</formula>
    </cfRule>
  </conditionalFormatting>
  <conditionalFormatting sqref="C26:C27">
    <cfRule type="containsText" dxfId="166" priority="31" operator="containsText" text="F">
      <formula>NOT(ISERROR(SEARCH("F",C26)))</formula>
    </cfRule>
    <cfRule type="containsText" dxfId="165" priority="32" operator="containsText" text="D">
      <formula>NOT(ISERROR(SEARCH("D",C26)))</formula>
    </cfRule>
    <cfRule type="containsText" dxfId="164" priority="33" operator="containsText" text="I">
      <formula>NOT(ISERROR(SEARCH("I",C26)))</formula>
    </cfRule>
  </conditionalFormatting>
  <conditionalFormatting sqref="D29:D30">
    <cfRule type="containsText" dxfId="163" priority="29" operator="containsText" text="d">
      <formula>NOT(ISERROR(SEARCH("d",D29)))</formula>
    </cfRule>
    <cfRule type="containsText" dxfId="162" priority="30" operator="containsText" text="f">
      <formula>NOT(ISERROR(SEARCH("f",D29)))</formula>
    </cfRule>
  </conditionalFormatting>
  <conditionalFormatting sqref="C29:C30">
    <cfRule type="containsText" dxfId="161" priority="26" operator="containsText" text="F">
      <formula>NOT(ISERROR(SEARCH("F",C29)))</formula>
    </cfRule>
    <cfRule type="containsText" dxfId="160" priority="27" operator="containsText" text="D">
      <formula>NOT(ISERROR(SEARCH("D",C29)))</formula>
    </cfRule>
    <cfRule type="containsText" dxfId="159" priority="28" operator="containsText" text="I">
      <formula>NOT(ISERROR(SEARCH("I",C29)))</formula>
    </cfRule>
  </conditionalFormatting>
  <conditionalFormatting sqref="I21">
    <cfRule type="containsText" dxfId="158" priority="24" operator="containsText" text="d">
      <formula>NOT(ISERROR(SEARCH("d",I21)))</formula>
    </cfRule>
    <cfRule type="containsText" dxfId="157" priority="25" operator="containsText" text="f">
      <formula>NOT(ISERROR(SEARCH("f",I21)))</formula>
    </cfRule>
  </conditionalFormatting>
  <conditionalFormatting sqref="H21">
    <cfRule type="containsText" dxfId="156" priority="21" operator="containsText" text="F">
      <formula>NOT(ISERROR(SEARCH("F",H21)))</formula>
    </cfRule>
    <cfRule type="containsText" dxfId="155" priority="22" operator="containsText" text="D">
      <formula>NOT(ISERROR(SEARCH("D",H21)))</formula>
    </cfRule>
    <cfRule type="containsText" dxfId="154" priority="23" operator="containsText" text="I">
      <formula>NOT(ISERROR(SEARCH("I",H21)))</formula>
    </cfRule>
  </conditionalFormatting>
  <conditionalFormatting sqref="I23">
    <cfRule type="containsText" dxfId="153" priority="19" operator="containsText" text="d">
      <formula>NOT(ISERROR(SEARCH("d",I23)))</formula>
    </cfRule>
    <cfRule type="containsText" dxfId="152" priority="20" operator="containsText" text="f">
      <formula>NOT(ISERROR(SEARCH("f",I23)))</formula>
    </cfRule>
  </conditionalFormatting>
  <conditionalFormatting sqref="H23">
    <cfRule type="containsText" dxfId="151" priority="16" operator="containsText" text="F">
      <formula>NOT(ISERROR(SEARCH("F",H23)))</formula>
    </cfRule>
    <cfRule type="containsText" dxfId="150" priority="17" operator="containsText" text="D">
      <formula>NOT(ISERROR(SEARCH("D",H23)))</formula>
    </cfRule>
    <cfRule type="containsText" dxfId="149" priority="18" operator="containsText" text="I">
      <formula>NOT(ISERROR(SEARCH("I",H23)))</formula>
    </cfRule>
  </conditionalFormatting>
  <conditionalFormatting sqref="I26">
    <cfRule type="containsText" dxfId="148" priority="14" operator="containsText" text="d">
      <formula>NOT(ISERROR(SEARCH("d",I26)))</formula>
    </cfRule>
    <cfRule type="containsText" dxfId="147" priority="15" operator="containsText" text="f">
      <formula>NOT(ISERROR(SEARCH("f",I26)))</formula>
    </cfRule>
  </conditionalFormatting>
  <conditionalFormatting sqref="H26">
    <cfRule type="containsText" dxfId="146" priority="11" operator="containsText" text="F">
      <formula>NOT(ISERROR(SEARCH("F",H26)))</formula>
    </cfRule>
    <cfRule type="containsText" dxfId="145" priority="12" operator="containsText" text="D">
      <formula>NOT(ISERROR(SEARCH("D",H26)))</formula>
    </cfRule>
    <cfRule type="containsText" dxfId="144" priority="13" operator="containsText" text="I">
      <formula>NOT(ISERROR(SEARCH("I",H26)))</formula>
    </cfRule>
  </conditionalFormatting>
  <conditionalFormatting sqref="I28:I29">
    <cfRule type="containsText" dxfId="143" priority="9" operator="containsText" text="d">
      <formula>NOT(ISERROR(SEARCH("d",I28)))</formula>
    </cfRule>
    <cfRule type="containsText" dxfId="142" priority="10" operator="containsText" text="f">
      <formula>NOT(ISERROR(SEARCH("f",I28)))</formula>
    </cfRule>
  </conditionalFormatting>
  <conditionalFormatting sqref="H28:H29">
    <cfRule type="containsText" dxfId="141" priority="6" operator="containsText" text="F">
      <formula>NOT(ISERROR(SEARCH("F",H28)))</formula>
    </cfRule>
    <cfRule type="containsText" dxfId="140" priority="7" operator="containsText" text="D">
      <formula>NOT(ISERROR(SEARCH("D",H28)))</formula>
    </cfRule>
    <cfRule type="containsText" dxfId="139" priority="8" operator="containsText" text="I">
      <formula>NOT(ISERROR(SEARCH("I",H28)))</formula>
    </cfRule>
  </conditionalFormatting>
  <conditionalFormatting sqref="I31">
    <cfRule type="containsText" dxfId="138" priority="4" operator="containsText" text="d">
      <formula>NOT(ISERROR(SEARCH("d",I31)))</formula>
    </cfRule>
    <cfRule type="containsText" dxfId="137" priority="5" operator="containsText" text="f">
      <formula>NOT(ISERROR(SEARCH("f",I31)))</formula>
    </cfRule>
  </conditionalFormatting>
  <conditionalFormatting sqref="H31">
    <cfRule type="containsText" dxfId="136" priority="1" operator="containsText" text="F">
      <formula>NOT(ISERROR(SEARCH("F",H31)))</formula>
    </cfRule>
    <cfRule type="containsText" dxfId="135" priority="2" operator="containsText" text="D">
      <formula>NOT(ISERROR(SEARCH("D",H31)))</formula>
    </cfRule>
    <cfRule type="containsText" dxfId="134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Marketing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2015-16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Logistics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4"/>
      <c r="B14" s="203" t="s">
        <v>1</v>
      </c>
      <c r="C14" s="203" t="s">
        <v>0</v>
      </c>
      <c r="D14" s="204" t="s">
        <v>32</v>
      </c>
      <c r="E14" s="205" t="s">
        <v>40</v>
      </c>
      <c r="F14" s="199"/>
      <c r="G14" s="209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7" t="s">
        <v>208</v>
      </c>
      <c r="B15" s="206"/>
      <c r="C15" s="206"/>
      <c r="D15" s="206"/>
      <c r="E15" s="208"/>
      <c r="F15" s="206"/>
      <c r="G15" s="208"/>
      <c r="H15" s="320" t="s">
        <v>248</v>
      </c>
      <c r="I15" s="289"/>
      <c r="J15" s="45"/>
      <c r="K15" s="45"/>
      <c r="L15" s="197"/>
      <c r="M15" s="280"/>
      <c r="N15" s="281"/>
    </row>
    <row r="16" spans="1:15" ht="24" customHeight="1" thickBot="1" x14ac:dyDescent="0.3">
      <c r="A16" s="254" t="s">
        <v>209</v>
      </c>
      <c r="B16" s="201">
        <v>3</v>
      </c>
      <c r="C16" s="202"/>
      <c r="D16" s="207"/>
      <c r="E16" s="201"/>
      <c r="F16" s="201" t="str">
        <f>IF(C16="A",B16,IF(C16="B",B16,IF(C16="C",B16,IF(C16="D",B16,IF(C16="F",B16,IF(C16="P",B16,""))))))</f>
        <v/>
      </c>
      <c r="G16" s="201" t="str">
        <f>IF(C16="A",4*F16,IF(C16="B",3*F16,IF(C16="C",2*F16,IF(C16="D",1*F16,IF(C16="F",0*F16,IF(C16="P",4*F16,""))))))</f>
        <v/>
      </c>
      <c r="H16" s="328" t="s">
        <v>249</v>
      </c>
      <c r="I16" s="317">
        <v>3</v>
      </c>
      <c r="J16" s="318"/>
      <c r="K16" s="325"/>
      <c r="L16" s="317"/>
      <c r="M16" s="317" t="str">
        <f t="shared" ref="M16:M19" si="0">IF(J16="A",I16,IF(J16="B",I16,IF(J16="C",I16,IF(J16="D",I16,IF(J16="F",I16,IF(J16="P",I16,""))))))</f>
        <v/>
      </c>
      <c r="N16" s="317" t="str">
        <f t="shared" ref="N16:N19" si="1">IF(J16="A",4*M16,IF(J16="B",3*M16,IF(J16="C",2*M16,IF(J16="D",1*M16,IF(J16="F",0*M16,IF(J16="P",4*M16,""))))))</f>
        <v/>
      </c>
    </row>
    <row r="17" spans="1:14" ht="24" customHeight="1" thickBot="1" x14ac:dyDescent="0.3">
      <c r="A17" s="254" t="s">
        <v>210</v>
      </c>
      <c r="B17" s="201">
        <v>3</v>
      </c>
      <c r="C17" s="202"/>
      <c r="D17" s="207"/>
      <c r="E17" s="201"/>
      <c r="F17" s="201" t="str">
        <f t="shared" ref="F17:F22" si="2">IF(C17="A",B17,IF(C17="B",B17,IF(C17="C",B17,IF(C17="D",B17,IF(C17="F",B17,IF(C17="P",B17,""))))))</f>
        <v/>
      </c>
      <c r="G17" s="201" t="str">
        <f t="shared" ref="G17:G22" si="3">IF(C17="A",4*F17,IF(C17="B",3*F17,IF(C17="C",2*F17,IF(C17="D",1*F17,IF(C17="F",0*F17,IF(C17="P",4*F17,""))))))</f>
        <v/>
      </c>
      <c r="H17" s="328" t="s">
        <v>250</v>
      </c>
      <c r="I17" s="317">
        <v>3</v>
      </c>
      <c r="J17" s="318"/>
      <c r="K17" s="325"/>
      <c r="L17" s="317"/>
      <c r="M17" s="317" t="str">
        <f t="shared" si="0"/>
        <v/>
      </c>
      <c r="N17" s="317" t="str">
        <f t="shared" si="1"/>
        <v/>
      </c>
    </row>
    <row r="18" spans="1:14" ht="24" customHeight="1" thickBot="1" x14ac:dyDescent="0.3">
      <c r="A18" s="254" t="s">
        <v>211</v>
      </c>
      <c r="B18" s="201">
        <v>3</v>
      </c>
      <c r="C18" s="202"/>
      <c r="D18" s="207"/>
      <c r="E18" s="201"/>
      <c r="F18" s="201" t="str">
        <f t="shared" si="2"/>
        <v/>
      </c>
      <c r="G18" s="201" t="str">
        <f t="shared" si="3"/>
        <v/>
      </c>
      <c r="H18" s="328" t="s">
        <v>251</v>
      </c>
      <c r="I18" s="317">
        <v>3</v>
      </c>
      <c r="J18" s="318"/>
      <c r="K18" s="325"/>
      <c r="L18" s="317"/>
      <c r="M18" s="317" t="str">
        <f t="shared" si="0"/>
        <v/>
      </c>
      <c r="N18" s="317" t="str">
        <f t="shared" si="1"/>
        <v/>
      </c>
    </row>
    <row r="19" spans="1:14" ht="24" customHeight="1" thickBot="1" x14ac:dyDescent="0.3">
      <c r="A19" s="254" t="s">
        <v>80</v>
      </c>
      <c r="B19" s="201">
        <v>3</v>
      </c>
      <c r="C19" s="202"/>
      <c r="D19" s="207"/>
      <c r="E19" s="201"/>
      <c r="F19" s="201" t="str">
        <f t="shared" si="2"/>
        <v/>
      </c>
      <c r="G19" s="201" t="str">
        <f t="shared" si="3"/>
        <v/>
      </c>
      <c r="H19" s="324" t="s">
        <v>80</v>
      </c>
      <c r="I19" s="318"/>
      <c r="J19" s="318"/>
      <c r="K19" s="325"/>
      <c r="L19" s="317"/>
      <c r="M19" s="317" t="str">
        <f t="shared" si="0"/>
        <v/>
      </c>
      <c r="N19" s="317" t="str">
        <f t="shared" si="1"/>
        <v/>
      </c>
    </row>
    <row r="20" spans="1:14" ht="24" customHeight="1" thickBot="1" x14ac:dyDescent="0.3">
      <c r="A20" s="254" t="s">
        <v>212</v>
      </c>
      <c r="B20" s="201">
        <v>3</v>
      </c>
      <c r="C20" s="202"/>
      <c r="D20" s="207"/>
      <c r="E20" s="201"/>
      <c r="F20" s="201" t="str">
        <f t="shared" si="2"/>
        <v/>
      </c>
      <c r="G20" s="201" t="str">
        <f t="shared" si="3"/>
        <v/>
      </c>
      <c r="H20" s="320" t="s">
        <v>11</v>
      </c>
      <c r="I20" s="321"/>
      <c r="J20" s="319"/>
      <c r="K20" s="327"/>
      <c r="L20" s="326" t="str">
        <f>IF('Menu Options'!A74=0, "0", 'Menu Options'!A76/'Menu Options'!A74)</f>
        <v>0</v>
      </c>
      <c r="M20" s="321"/>
      <c r="N20" s="322"/>
    </row>
    <row r="21" spans="1:14" ht="24" customHeight="1" thickBot="1" x14ac:dyDescent="0.3">
      <c r="A21" s="254" t="s">
        <v>213</v>
      </c>
      <c r="B21" s="201">
        <v>3</v>
      </c>
      <c r="C21" s="202"/>
      <c r="D21" s="207"/>
      <c r="E21" s="201"/>
      <c r="F21" s="201" t="str">
        <f t="shared" si="2"/>
        <v/>
      </c>
      <c r="G21" s="201" t="str">
        <f t="shared" si="3"/>
        <v/>
      </c>
      <c r="H21" s="315"/>
      <c r="I21" s="315"/>
      <c r="J21" s="315"/>
      <c r="K21" s="315"/>
      <c r="L21" s="315"/>
      <c r="M21" s="279"/>
      <c r="N21" s="279"/>
    </row>
    <row r="22" spans="1:14" ht="24" customHeight="1" thickBot="1" x14ac:dyDescent="0.3">
      <c r="A22" s="254" t="s">
        <v>214</v>
      </c>
      <c r="B22" s="201">
        <v>3</v>
      </c>
      <c r="C22" s="202"/>
      <c r="D22" s="207"/>
      <c r="E22" s="201"/>
      <c r="F22" s="201" t="str">
        <f t="shared" si="2"/>
        <v/>
      </c>
      <c r="G22" s="201" t="str">
        <f t="shared" si="3"/>
        <v/>
      </c>
      <c r="H22" s="335" t="s">
        <v>252</v>
      </c>
      <c r="I22" s="323"/>
      <c r="J22" s="321"/>
      <c r="K22" s="321"/>
      <c r="L22" s="322"/>
      <c r="M22" s="315"/>
      <c r="N22" s="316"/>
    </row>
    <row r="23" spans="1:14" ht="24" customHeight="1" thickBot="1" x14ac:dyDescent="0.3">
      <c r="A23" s="254" t="s">
        <v>215</v>
      </c>
      <c r="B23" s="244">
        <v>3</v>
      </c>
      <c r="C23" s="245"/>
      <c r="D23" s="251"/>
      <c r="E23" s="244"/>
      <c r="F23" s="244" t="str">
        <f t="shared" ref="F23:F28" si="4">IF(C23="A",B23,IF(C23="B",B23,IF(C23="C",B23,IF(C23="D",B23,IF(C23="F",B23,IF(C23="P",B23,""))))))</f>
        <v/>
      </c>
      <c r="G23" s="244" t="str">
        <f t="shared" ref="G23:G28" si="5">IF(C23="A",4*F23,IF(C23="B",3*F23,IF(C23="C",2*F23,IF(C23="D",1*F23,IF(C23="F",0*F23,IF(C23="P",4*F23,""))))))</f>
        <v/>
      </c>
      <c r="H23" s="324" t="s">
        <v>37</v>
      </c>
      <c r="I23" s="318"/>
      <c r="J23" s="318"/>
      <c r="K23" s="325"/>
      <c r="L23" s="317"/>
      <c r="M23" s="315"/>
      <c r="N23" s="315"/>
    </row>
    <row r="24" spans="1:14" ht="24" customHeight="1" thickBot="1" x14ac:dyDescent="0.3">
      <c r="A24" s="254" t="s">
        <v>216</v>
      </c>
      <c r="B24" s="244">
        <v>3</v>
      </c>
      <c r="C24" s="245"/>
      <c r="D24" s="251"/>
      <c r="E24" s="244"/>
      <c r="F24" s="244" t="str">
        <f t="shared" si="4"/>
        <v/>
      </c>
      <c r="G24" s="244" t="str">
        <f t="shared" si="5"/>
        <v/>
      </c>
      <c r="H24" s="268" t="s">
        <v>37</v>
      </c>
      <c r="I24" s="267"/>
      <c r="J24" s="267"/>
      <c r="K24" s="269"/>
      <c r="L24" s="266"/>
      <c r="M24" s="210"/>
      <c r="N24" s="210"/>
    </row>
    <row r="25" spans="1:14" ht="24" customHeight="1" thickBot="1" x14ac:dyDescent="0.3">
      <c r="A25" s="254" t="s">
        <v>217</v>
      </c>
      <c r="B25" s="244">
        <v>3</v>
      </c>
      <c r="C25" s="245"/>
      <c r="D25" s="251"/>
      <c r="E25" s="244"/>
      <c r="F25" s="244" t="str">
        <f t="shared" si="4"/>
        <v/>
      </c>
      <c r="G25" s="244" t="str">
        <f t="shared" si="5"/>
        <v/>
      </c>
      <c r="H25" s="260" t="s">
        <v>37</v>
      </c>
      <c r="I25" s="259"/>
      <c r="J25" s="259"/>
      <c r="K25" s="261"/>
      <c r="L25" s="258"/>
      <c r="M25" s="210"/>
      <c r="N25" s="210"/>
    </row>
    <row r="26" spans="1:14" ht="24" customHeight="1" thickBot="1" x14ac:dyDescent="0.3">
      <c r="A26" s="254" t="s">
        <v>218</v>
      </c>
      <c r="B26" s="244">
        <v>3</v>
      </c>
      <c r="C26" s="245"/>
      <c r="D26" s="251"/>
      <c r="E26" s="244"/>
      <c r="F26" s="244" t="str">
        <f t="shared" si="4"/>
        <v/>
      </c>
      <c r="G26" s="244" t="str">
        <f t="shared" si="5"/>
        <v/>
      </c>
      <c r="H26" s="293" t="s">
        <v>37</v>
      </c>
      <c r="I26" s="285"/>
      <c r="J26" s="285"/>
      <c r="K26" s="294"/>
      <c r="L26" s="284"/>
    </row>
    <row r="27" spans="1:14" ht="24" customHeight="1" thickBot="1" x14ac:dyDescent="0.3">
      <c r="A27" s="254" t="s">
        <v>219</v>
      </c>
      <c r="B27" s="244">
        <v>3</v>
      </c>
      <c r="C27" s="245"/>
      <c r="D27" s="251"/>
      <c r="E27" s="244"/>
      <c r="F27" s="244" t="str">
        <f t="shared" si="4"/>
        <v/>
      </c>
      <c r="G27" s="244" t="str">
        <f t="shared" si="5"/>
        <v/>
      </c>
      <c r="H27" s="293" t="s">
        <v>37</v>
      </c>
      <c r="I27" s="285"/>
      <c r="J27" s="285"/>
      <c r="K27" s="294"/>
      <c r="L27" s="284"/>
    </row>
    <row r="28" spans="1:14" ht="24" customHeight="1" thickBot="1" x14ac:dyDescent="0.3">
      <c r="A28" s="254" t="s">
        <v>220</v>
      </c>
      <c r="B28" s="244">
        <v>3</v>
      </c>
      <c r="C28" s="245"/>
      <c r="D28" s="251"/>
      <c r="E28" s="244"/>
      <c r="F28" s="244" t="str">
        <f t="shared" si="4"/>
        <v/>
      </c>
      <c r="G28" s="244" t="str">
        <f t="shared" si="5"/>
        <v/>
      </c>
      <c r="H28" s="293" t="s">
        <v>37</v>
      </c>
      <c r="I28" s="285"/>
      <c r="J28" s="285"/>
      <c r="K28" s="294"/>
      <c r="L28" s="284"/>
    </row>
    <row r="29" spans="1:14" ht="24" customHeight="1" thickBot="1" x14ac:dyDescent="0.3">
      <c r="A29" s="256" t="s">
        <v>224</v>
      </c>
      <c r="B29" s="250"/>
      <c r="C29" s="246"/>
      <c r="D29" s="253"/>
      <c r="E29" s="252" t="str">
        <f>IF('Menu Options'!A80=0, "0", 'Menu Options'!A82/'Menu Options'!A80)</f>
        <v>0</v>
      </c>
      <c r="F29" s="248"/>
      <c r="G29" s="249"/>
      <c r="H29" s="293" t="s">
        <v>37</v>
      </c>
      <c r="I29" s="285"/>
      <c r="J29" s="285"/>
      <c r="K29" s="294"/>
      <c r="L29" s="284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83"/>
      <c r="I30" s="283"/>
      <c r="J30" s="283"/>
      <c r="K30" s="283"/>
      <c r="L30" s="283"/>
    </row>
    <row r="31" spans="1:14" ht="24" customHeight="1" thickBot="1" x14ac:dyDescent="0.3">
      <c r="A31" s="332" t="s">
        <v>233</v>
      </c>
      <c r="B31" s="333"/>
      <c r="C31" s="333"/>
      <c r="D31" s="333"/>
      <c r="E31" s="334"/>
      <c r="F31" s="307"/>
      <c r="G31" s="308"/>
      <c r="H31" s="288" t="s">
        <v>65</v>
      </c>
      <c r="I31" s="292"/>
      <c r="J31" s="289"/>
      <c r="K31" s="289"/>
      <c r="L31" s="290"/>
    </row>
    <row r="32" spans="1:14" ht="24" customHeight="1" thickBot="1" x14ac:dyDescent="0.3">
      <c r="A32" s="337" t="s">
        <v>230</v>
      </c>
      <c r="B32" s="329">
        <v>3</v>
      </c>
      <c r="C32" s="331"/>
      <c r="D32" s="338"/>
      <c r="E32" s="329"/>
      <c r="F32" s="304" t="str">
        <f t="shared" ref="F32" si="6">IF(C32="A",B32,IF(C32="B",B32,IF(C32="C",B32,IF(C32="D",B32,IF(C32="F",B32,IF(C32="P",B32,""))))))</f>
        <v/>
      </c>
      <c r="G32" s="304" t="str">
        <f t="shared" ref="G32" si="7">IF(C32="A",4*F32,IF(C32="B",3*F32,IF(C32="C",2*F32,IF(C32="D",1*F32,IF(C32="F",0*F32,IF(C32="P",4*F32,""))))))</f>
        <v/>
      </c>
      <c r="H32" s="293" t="s">
        <v>37</v>
      </c>
      <c r="I32" s="285"/>
      <c r="J32" s="285"/>
      <c r="K32" s="294"/>
      <c r="L32" s="284"/>
    </row>
    <row r="33" spans="1:13" ht="24" customHeight="1" thickBot="1" x14ac:dyDescent="0.3">
      <c r="A33" s="337" t="s">
        <v>234</v>
      </c>
      <c r="B33" s="329">
        <v>3</v>
      </c>
      <c r="C33" s="331"/>
      <c r="D33" s="338"/>
      <c r="E33" s="329"/>
      <c r="F33" s="304" t="str">
        <f t="shared" ref="F33:F34" si="8">IF(C33="A",B33,IF(C33="B",B33,IF(C33="C",B33,IF(C33="D",B33,IF(C33="F",B33,IF(C33="P",B33,""))))))</f>
        <v/>
      </c>
      <c r="G33" s="304" t="str">
        <f t="shared" ref="G33:G34" si="9">IF(C33="A",4*F33,IF(C33="B",3*F33,IF(C33="C",2*F33,IF(C33="D",1*F33,IF(C33="F",0*F33,IF(C33="P",4*F33,""))))))</f>
        <v/>
      </c>
      <c r="H33" s="293" t="s">
        <v>37</v>
      </c>
      <c r="I33" s="285"/>
      <c r="J33" s="285"/>
      <c r="K33" s="294"/>
      <c r="L33" s="284"/>
    </row>
    <row r="34" spans="1:13" ht="24" customHeight="1" thickBot="1" x14ac:dyDescent="0.3">
      <c r="A34" s="337" t="s">
        <v>235</v>
      </c>
      <c r="B34" s="329">
        <v>3</v>
      </c>
      <c r="C34" s="331"/>
      <c r="D34" s="338"/>
      <c r="E34" s="329"/>
      <c r="F34" s="304" t="str">
        <f t="shared" si="8"/>
        <v/>
      </c>
      <c r="G34" s="304" t="str">
        <f t="shared" si="9"/>
        <v/>
      </c>
      <c r="H34" s="293" t="s">
        <v>37</v>
      </c>
      <c r="I34" s="285"/>
      <c r="J34" s="285"/>
      <c r="K34" s="294"/>
      <c r="L34" s="284"/>
    </row>
    <row r="35" spans="1:13" ht="24" customHeight="1" thickBot="1" x14ac:dyDescent="0.3">
      <c r="A35" s="337" t="s">
        <v>236</v>
      </c>
      <c r="B35" s="329">
        <v>3</v>
      </c>
      <c r="C35" s="331"/>
      <c r="D35" s="338"/>
      <c r="E35" s="329"/>
      <c r="F35" s="304" t="str">
        <f t="shared" ref="F35:F36" si="10">IF(C35="A",B35,IF(C35="B",B35,IF(C35="C",B35,IF(C35="D",B35,IF(C35="F",B35,IF(C35="P",B35,""))))))</f>
        <v/>
      </c>
      <c r="G35" s="304" t="str">
        <f t="shared" ref="G35:G36" si="11">IF(C35="A",4*F35,IF(C35="B",3*F35,IF(C35="C",2*F35,IF(C35="D",1*F35,IF(C35="F",0*F35,IF(C35="P",4*F35,""))))))</f>
        <v/>
      </c>
      <c r="H35" s="293" t="s">
        <v>37</v>
      </c>
      <c r="I35" s="285"/>
      <c r="J35" s="285"/>
      <c r="K35" s="294"/>
      <c r="L35" s="284"/>
    </row>
    <row r="36" spans="1:13" ht="24" customHeight="1" thickBot="1" x14ac:dyDescent="0.3">
      <c r="A36" s="337" t="s">
        <v>237</v>
      </c>
      <c r="B36" s="329">
        <v>3</v>
      </c>
      <c r="C36" s="331"/>
      <c r="D36" s="338"/>
      <c r="E36" s="329"/>
      <c r="F36" s="304" t="str">
        <f t="shared" si="10"/>
        <v/>
      </c>
      <c r="G36" s="304" t="str">
        <f t="shared" si="11"/>
        <v/>
      </c>
      <c r="H36" s="306" t="s">
        <v>37</v>
      </c>
      <c r="I36" s="285"/>
      <c r="J36" s="285"/>
      <c r="K36" s="294"/>
      <c r="L36" s="284"/>
    </row>
    <row r="37" spans="1:13" ht="24" customHeight="1" thickBot="1" x14ac:dyDescent="0.3">
      <c r="A37" s="309"/>
      <c r="B37" s="310"/>
      <c r="C37" s="310"/>
      <c r="D37" s="301"/>
      <c r="E37" s="336"/>
      <c r="F37" s="310"/>
      <c r="G37" s="305"/>
      <c r="H37" s="306" t="s">
        <v>37</v>
      </c>
      <c r="I37" s="285"/>
      <c r="J37" s="285"/>
      <c r="K37" s="294"/>
      <c r="L37" s="284"/>
    </row>
    <row r="38" spans="1:13" ht="24" customHeight="1" thickBot="1" x14ac:dyDescent="0.3">
      <c r="A38" s="309"/>
      <c r="B38" s="310"/>
      <c r="C38" s="310"/>
      <c r="D38" s="301"/>
      <c r="E38" s="330"/>
      <c r="F38" s="310"/>
      <c r="G38" s="305"/>
      <c r="H38" s="306" t="s">
        <v>37</v>
      </c>
      <c r="I38" s="285"/>
      <c r="J38" s="285"/>
      <c r="K38" s="294"/>
      <c r="L38" s="284"/>
    </row>
    <row r="39" spans="1:13" ht="24" customHeight="1" thickBot="1" x14ac:dyDescent="0.3">
      <c r="A39" s="309"/>
      <c r="B39" s="310"/>
      <c r="C39" s="310"/>
      <c r="D39" s="301"/>
      <c r="E39" s="330"/>
      <c r="F39" s="310"/>
      <c r="G39" s="305"/>
      <c r="H39" s="286" t="s">
        <v>37</v>
      </c>
      <c r="I39" s="285"/>
      <c r="J39" s="285"/>
      <c r="K39" s="294"/>
      <c r="L39" s="284"/>
    </row>
    <row r="40" spans="1:13" ht="24" customHeight="1" thickBot="1" x14ac:dyDescent="0.3">
      <c r="A40" s="298"/>
      <c r="B40" s="299"/>
      <c r="C40" s="299"/>
      <c r="D40" s="301"/>
      <c r="E40" s="330"/>
      <c r="F40" s="299"/>
      <c r="G40" s="305"/>
      <c r="H40" s="311" t="s">
        <v>134</v>
      </c>
      <c r="I40" s="291"/>
      <c r="J40" s="287"/>
      <c r="K40" s="296"/>
      <c r="L40" s="295">
        <v>0</v>
      </c>
    </row>
    <row r="41" spans="1:13" x14ac:dyDescent="0.25">
      <c r="A41" s="200"/>
      <c r="B41" s="200"/>
      <c r="C41" s="200"/>
      <c r="D41" s="200"/>
      <c r="E41" s="200"/>
      <c r="F41" s="200"/>
      <c r="G41" s="200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133" priority="726" operator="containsText" text="d">
      <formula>NOT(ISERROR(SEARCH("d",J15)))</formula>
    </cfRule>
    <cfRule type="containsText" dxfId="132" priority="727" operator="containsText" text="f">
      <formula>NOT(ISERROR(SEARCH("f",J15)))</formula>
    </cfRule>
  </conditionalFormatting>
  <conditionalFormatting sqref="C15:D15">
    <cfRule type="containsText" dxfId="131" priority="674" operator="containsText" text="d">
      <formula>NOT(ISERROR(SEARCH("d",C15)))</formula>
    </cfRule>
    <cfRule type="containsText" dxfId="130" priority="675" operator="containsText" text="f">
      <formula>NOT(ISERROR(SEARCH("f",C15)))</formula>
    </cfRule>
  </conditionalFormatting>
  <conditionalFormatting sqref="E15:G15">
    <cfRule type="containsText" dxfId="129" priority="672" operator="containsText" text="d">
      <formula>NOT(ISERROR(SEARCH("d",E15)))</formula>
    </cfRule>
    <cfRule type="containsText" dxfId="128" priority="673" operator="containsText" text="f">
      <formula>NOT(ISERROR(SEARCH("f",E15)))</formula>
    </cfRule>
  </conditionalFormatting>
  <conditionalFormatting sqref="J27:L27">
    <cfRule type="containsText" dxfId="127" priority="646" operator="containsText" text="d">
      <formula>NOT(ISERROR(SEARCH("d",J27)))</formula>
    </cfRule>
    <cfRule type="containsText" dxfId="126" priority="647" operator="containsText" text="f">
      <formula>NOT(ISERROR(SEARCH("f",J27)))</formula>
    </cfRule>
  </conditionalFormatting>
  <conditionalFormatting sqref="E31:G31">
    <cfRule type="containsText" dxfId="125" priority="220" operator="containsText" text="d">
      <formula>NOT(ISERROR(SEARCH("d",E31)))</formula>
    </cfRule>
    <cfRule type="containsText" dxfId="124" priority="221" operator="containsText" text="f">
      <formula>NOT(ISERROR(SEARCH("f",E31)))</formula>
    </cfRule>
  </conditionalFormatting>
  <conditionalFormatting sqref="K27:K39">
    <cfRule type="containsText" dxfId="123" priority="255" operator="containsText" text="d">
      <formula>NOT(ISERROR(SEARCH("d",K27)))</formula>
    </cfRule>
    <cfRule type="containsText" dxfId="122" priority="256" operator="containsText" text="f">
      <formula>NOT(ISERROR(SEARCH("f",K27)))</formula>
    </cfRule>
  </conditionalFormatting>
  <conditionalFormatting sqref="J25 J27:J39">
    <cfRule type="containsText" dxfId="121" priority="252" operator="containsText" text="F">
      <formula>NOT(ISERROR(SEARCH("F",J25)))</formula>
    </cfRule>
    <cfRule type="containsText" dxfId="120" priority="253" operator="containsText" text="D">
      <formula>NOT(ISERROR(SEARCH("D",J25)))</formula>
    </cfRule>
    <cfRule type="containsText" dxfId="119" priority="254" operator="containsText" text="I">
      <formula>NOT(ISERROR(SEARCH("I",J25)))</formula>
    </cfRule>
  </conditionalFormatting>
  <conditionalFormatting sqref="D16">
    <cfRule type="containsText" dxfId="118" priority="250" operator="containsText" text="d">
      <formula>NOT(ISERROR(SEARCH("d",D16)))</formula>
    </cfRule>
    <cfRule type="containsText" dxfId="117" priority="251" operator="containsText" text="f">
      <formula>NOT(ISERROR(SEARCH("f",D16)))</formula>
    </cfRule>
  </conditionalFormatting>
  <conditionalFormatting sqref="C16">
    <cfRule type="containsText" dxfId="116" priority="247" operator="containsText" text="F">
      <formula>NOT(ISERROR(SEARCH("F",C16)))</formula>
    </cfRule>
    <cfRule type="containsText" dxfId="115" priority="248" operator="containsText" text="D">
      <formula>NOT(ISERROR(SEARCH("D",C16)))</formula>
    </cfRule>
    <cfRule type="containsText" dxfId="114" priority="249" operator="containsText" text="I">
      <formula>NOT(ISERROR(SEARCH("I",C16)))</formula>
    </cfRule>
  </conditionalFormatting>
  <conditionalFormatting sqref="D17:D19">
    <cfRule type="containsText" dxfId="113" priority="245" operator="containsText" text="d">
      <formula>NOT(ISERROR(SEARCH("d",D17)))</formula>
    </cfRule>
    <cfRule type="containsText" dxfId="112" priority="246" operator="containsText" text="f">
      <formula>NOT(ISERROR(SEARCH("f",D17)))</formula>
    </cfRule>
  </conditionalFormatting>
  <conditionalFormatting sqref="C17:C19">
    <cfRule type="containsText" dxfId="111" priority="242" operator="containsText" text="F">
      <formula>NOT(ISERROR(SEARCH("F",C17)))</formula>
    </cfRule>
    <cfRule type="containsText" dxfId="110" priority="243" operator="containsText" text="D">
      <formula>NOT(ISERROR(SEARCH("D",C17)))</formula>
    </cfRule>
    <cfRule type="containsText" dxfId="109" priority="244" operator="containsText" text="I">
      <formula>NOT(ISERROR(SEARCH("I",C17)))</formula>
    </cfRule>
  </conditionalFormatting>
  <conditionalFormatting sqref="D20:D22">
    <cfRule type="containsText" dxfId="108" priority="232" operator="containsText" text="d">
      <formula>NOT(ISERROR(SEARCH("d",D20)))</formula>
    </cfRule>
    <cfRule type="containsText" dxfId="107" priority="233" operator="containsText" text="f">
      <formula>NOT(ISERROR(SEARCH("f",D20)))</formula>
    </cfRule>
  </conditionalFormatting>
  <conditionalFormatting sqref="C20:C22">
    <cfRule type="containsText" dxfId="106" priority="229" operator="containsText" text="F">
      <formula>NOT(ISERROR(SEARCH("F",C20)))</formula>
    </cfRule>
    <cfRule type="containsText" dxfId="105" priority="230" operator="containsText" text="D">
      <formula>NOT(ISERROR(SEARCH("D",C20)))</formula>
    </cfRule>
    <cfRule type="containsText" dxfId="104" priority="231" operator="containsText" text="I">
      <formula>NOT(ISERROR(SEARCH("I",C20)))</formula>
    </cfRule>
  </conditionalFormatting>
  <conditionalFormatting sqref="C31:D31">
    <cfRule type="containsText" dxfId="103" priority="222" operator="containsText" text="d">
      <formula>NOT(ISERROR(SEARCH("d",C31)))</formula>
    </cfRule>
    <cfRule type="containsText" dxfId="102" priority="223" operator="containsText" text="f">
      <formula>NOT(ISERROR(SEARCH("f",C31)))</formula>
    </cfRule>
  </conditionalFormatting>
  <conditionalFormatting sqref="D32">
    <cfRule type="containsText" dxfId="101" priority="117" operator="containsText" text="d">
      <formula>NOT(ISERROR(SEARCH("d",D32)))</formula>
    </cfRule>
    <cfRule type="containsText" dxfId="100" priority="118" operator="containsText" text="f">
      <formula>NOT(ISERROR(SEARCH("f",D32)))</formula>
    </cfRule>
  </conditionalFormatting>
  <conditionalFormatting sqref="C32">
    <cfRule type="containsText" dxfId="99" priority="114" operator="containsText" text="F">
      <formula>NOT(ISERROR(SEARCH("F",C32)))</formula>
    </cfRule>
    <cfRule type="containsText" dxfId="98" priority="115" operator="containsText" text="D">
      <formula>NOT(ISERROR(SEARCH("D",C32)))</formula>
    </cfRule>
    <cfRule type="containsText" dxfId="97" priority="116" operator="containsText" text="I">
      <formula>NOT(ISERROR(SEARCH("I",C32)))</formula>
    </cfRule>
  </conditionalFormatting>
  <conditionalFormatting sqref="F29:G29">
    <cfRule type="containsText" dxfId="96" priority="105" operator="containsText" text="d">
      <formula>NOT(ISERROR(SEARCH("d",F29)))</formula>
    </cfRule>
    <cfRule type="containsText" dxfId="95" priority="106" operator="containsText" text="f">
      <formula>NOT(ISERROR(SEARCH("f",F29)))</formula>
    </cfRule>
  </conditionalFormatting>
  <conditionalFormatting sqref="D23:D28">
    <cfRule type="containsText" dxfId="94" priority="103" operator="containsText" text="d">
      <formula>NOT(ISERROR(SEARCH("d",D23)))</formula>
    </cfRule>
    <cfRule type="containsText" dxfId="93" priority="104" operator="containsText" text="f">
      <formula>NOT(ISERROR(SEARCH("f",D23)))</formula>
    </cfRule>
  </conditionalFormatting>
  <conditionalFormatting sqref="C23:C28">
    <cfRule type="containsText" dxfId="92" priority="100" operator="containsText" text="F">
      <formula>NOT(ISERROR(SEARCH("F",C23)))</formula>
    </cfRule>
    <cfRule type="containsText" dxfId="91" priority="101" operator="containsText" text="D">
      <formula>NOT(ISERROR(SEARCH("D",C23)))</formula>
    </cfRule>
    <cfRule type="containsText" dxfId="90" priority="102" operator="containsText" text="I">
      <formula>NOT(ISERROR(SEARCH("I",C23)))</formula>
    </cfRule>
  </conditionalFormatting>
  <conditionalFormatting sqref="D40">
    <cfRule type="containsText" dxfId="89" priority="98" operator="containsText" text="d">
      <formula>NOT(ISERROR(SEARCH("d",D40)))</formula>
    </cfRule>
    <cfRule type="containsText" dxfId="88" priority="99" operator="containsText" text="f">
      <formula>NOT(ISERROR(SEARCH("f",D40)))</formula>
    </cfRule>
  </conditionalFormatting>
  <conditionalFormatting sqref="C40">
    <cfRule type="containsText" dxfId="87" priority="95" operator="containsText" text="F">
      <formula>NOT(ISERROR(SEARCH("F",C40)))</formula>
    </cfRule>
    <cfRule type="containsText" dxfId="86" priority="96" operator="containsText" text="D">
      <formula>NOT(ISERROR(SEARCH("D",C40)))</formula>
    </cfRule>
    <cfRule type="containsText" dxfId="85" priority="97" operator="containsText" text="I">
      <formula>NOT(ISERROR(SEARCH("I",C40)))</formula>
    </cfRule>
  </conditionalFormatting>
  <conditionalFormatting sqref="D33:D34">
    <cfRule type="containsText" dxfId="84" priority="91" operator="containsText" text="d">
      <formula>NOT(ISERROR(SEARCH("d",D33)))</formula>
    </cfRule>
    <cfRule type="containsText" dxfId="83" priority="92" operator="containsText" text="f">
      <formula>NOT(ISERROR(SEARCH("f",D33)))</formula>
    </cfRule>
  </conditionalFormatting>
  <conditionalFormatting sqref="C33:C34">
    <cfRule type="containsText" dxfId="82" priority="88" operator="containsText" text="F">
      <formula>NOT(ISERROR(SEARCH("F",C33)))</formula>
    </cfRule>
    <cfRule type="containsText" dxfId="81" priority="89" operator="containsText" text="D">
      <formula>NOT(ISERROR(SEARCH("D",C33)))</formula>
    </cfRule>
    <cfRule type="containsText" dxfId="80" priority="90" operator="containsText" text="I">
      <formula>NOT(ISERROR(SEARCH("I",C33)))</formula>
    </cfRule>
  </conditionalFormatting>
  <conditionalFormatting sqref="K21:K24">
    <cfRule type="containsText" dxfId="79" priority="77" operator="containsText" text="d">
      <formula>NOT(ISERROR(SEARCH("d",K21)))</formula>
    </cfRule>
    <cfRule type="containsText" dxfId="78" priority="78" operator="containsText" text="f">
      <formula>NOT(ISERROR(SEARCH("f",K21)))</formula>
    </cfRule>
  </conditionalFormatting>
  <conditionalFormatting sqref="J21:J24">
    <cfRule type="containsText" dxfId="77" priority="74" operator="containsText" text="F">
      <formula>NOT(ISERROR(SEARCH("F",J21)))</formula>
    </cfRule>
    <cfRule type="containsText" dxfId="76" priority="75" operator="containsText" text="D">
      <formula>NOT(ISERROR(SEARCH("D",J21)))</formula>
    </cfRule>
    <cfRule type="containsText" dxfId="75" priority="76" operator="containsText" text="I">
      <formula>NOT(ISERROR(SEARCH("I",J21)))</formula>
    </cfRule>
  </conditionalFormatting>
  <conditionalFormatting sqref="J21:L21">
    <cfRule type="containsText" dxfId="74" priority="72" operator="containsText" text="d">
      <formula>NOT(ISERROR(SEARCH("d",J21)))</formula>
    </cfRule>
    <cfRule type="containsText" dxfId="73" priority="73" operator="containsText" text="f">
      <formula>NOT(ISERROR(SEARCH("f",J21)))</formula>
    </cfRule>
  </conditionalFormatting>
  <conditionalFormatting sqref="D37:D39">
    <cfRule type="containsText" dxfId="72" priority="62" operator="containsText" text="d">
      <formula>NOT(ISERROR(SEARCH("d",D37)))</formula>
    </cfRule>
    <cfRule type="containsText" dxfId="71" priority="63" operator="containsText" text="f">
      <formula>NOT(ISERROR(SEARCH("f",D37)))</formula>
    </cfRule>
  </conditionalFormatting>
  <conditionalFormatting sqref="C37:C39">
    <cfRule type="containsText" dxfId="70" priority="59" operator="containsText" text="F">
      <formula>NOT(ISERROR(SEARCH("F",C37)))</formula>
    </cfRule>
    <cfRule type="containsText" dxfId="69" priority="60" operator="containsText" text="D">
      <formula>NOT(ISERROR(SEARCH("D",C37)))</formula>
    </cfRule>
    <cfRule type="containsText" dxfId="68" priority="61" operator="containsText" text="I">
      <formula>NOT(ISERROR(SEARCH("I",C37)))</formula>
    </cfRule>
  </conditionalFormatting>
  <conditionalFormatting sqref="M19:N19">
    <cfRule type="containsText" dxfId="67" priority="57" operator="containsText" text="d">
      <formula>NOT(ISERROR(SEARCH("d",M19)))</formula>
    </cfRule>
    <cfRule type="containsText" dxfId="66" priority="58" operator="containsText" text="f">
      <formula>NOT(ISERROR(SEARCH("f",M19)))</formula>
    </cfRule>
  </conditionalFormatting>
  <conditionalFormatting sqref="M15:N15">
    <cfRule type="containsText" dxfId="65" priority="55" operator="containsText" text="d">
      <formula>NOT(ISERROR(SEARCH("d",M15)))</formula>
    </cfRule>
    <cfRule type="containsText" dxfId="64" priority="56" operator="containsText" text="f">
      <formula>NOT(ISERROR(SEARCH("f",M15)))</formula>
    </cfRule>
  </conditionalFormatting>
  <conditionalFormatting sqref="J16:L16">
    <cfRule type="containsText" dxfId="63" priority="53" operator="containsText" text="d">
      <formula>NOT(ISERROR(SEARCH("d",J16)))</formula>
    </cfRule>
    <cfRule type="containsText" dxfId="62" priority="54" operator="containsText" text="f">
      <formula>NOT(ISERROR(SEARCH("f",J16)))</formula>
    </cfRule>
  </conditionalFormatting>
  <conditionalFormatting sqref="K16:K18">
    <cfRule type="containsText" dxfId="61" priority="49" operator="containsText" text="d">
      <formula>NOT(ISERROR(SEARCH("d",K16)))</formula>
    </cfRule>
    <cfRule type="containsText" dxfId="60" priority="50" operator="containsText" text="f">
      <formula>NOT(ISERROR(SEARCH("f",K16)))</formula>
    </cfRule>
  </conditionalFormatting>
  <conditionalFormatting sqref="J16:J18">
    <cfRule type="containsText" dxfId="59" priority="46" operator="containsText" text="F">
      <formula>NOT(ISERROR(SEARCH("F",J16)))</formula>
    </cfRule>
    <cfRule type="containsText" dxfId="58" priority="47" operator="containsText" text="D">
      <formula>NOT(ISERROR(SEARCH("D",J16)))</formula>
    </cfRule>
    <cfRule type="containsText" dxfId="57" priority="48" operator="containsText" text="I">
      <formula>NOT(ISERROR(SEARCH("I",J16)))</formula>
    </cfRule>
  </conditionalFormatting>
  <conditionalFormatting sqref="K27">
    <cfRule type="containsText" dxfId="56" priority="44" operator="containsText" text="d">
      <formula>NOT(ISERROR(SEARCH("d",K27)))</formula>
    </cfRule>
    <cfRule type="containsText" dxfId="55" priority="45" operator="containsText" text="f">
      <formula>NOT(ISERROR(SEARCH("f",K27)))</formula>
    </cfRule>
  </conditionalFormatting>
  <conditionalFormatting sqref="J29:L29">
    <cfRule type="containsText" dxfId="54" priority="42" operator="containsText" text="d">
      <formula>NOT(ISERROR(SEARCH("d",J29)))</formula>
    </cfRule>
    <cfRule type="containsText" dxfId="53" priority="43" operator="containsText" text="f">
      <formula>NOT(ISERROR(SEARCH("f",J29)))</formula>
    </cfRule>
  </conditionalFormatting>
  <conditionalFormatting sqref="K26">
    <cfRule type="containsText" dxfId="52" priority="40" operator="containsText" text="d">
      <formula>NOT(ISERROR(SEARCH("d",K26)))</formula>
    </cfRule>
    <cfRule type="containsText" dxfId="51" priority="41" operator="containsText" text="f">
      <formula>NOT(ISERROR(SEARCH("f",K26)))</formula>
    </cfRule>
  </conditionalFormatting>
  <conditionalFormatting sqref="J26">
    <cfRule type="containsText" dxfId="50" priority="37" operator="containsText" text="F">
      <formula>NOT(ISERROR(SEARCH("F",J26)))</formula>
    </cfRule>
    <cfRule type="containsText" dxfId="49" priority="38" operator="containsText" text="D">
      <formula>NOT(ISERROR(SEARCH("D",J26)))</formula>
    </cfRule>
    <cfRule type="containsText" dxfId="48" priority="39" operator="containsText" text="I">
      <formula>NOT(ISERROR(SEARCH("I",J26)))</formula>
    </cfRule>
  </conditionalFormatting>
  <conditionalFormatting sqref="J28:L28">
    <cfRule type="containsText" dxfId="47" priority="35" operator="containsText" text="d">
      <formula>NOT(ISERROR(SEARCH("d",J28)))</formula>
    </cfRule>
    <cfRule type="containsText" dxfId="46" priority="36" operator="containsText" text="f">
      <formula>NOT(ISERROR(SEARCH("f",J28)))</formula>
    </cfRule>
  </conditionalFormatting>
  <conditionalFormatting sqref="K28">
    <cfRule type="containsText" dxfId="45" priority="33" operator="containsText" text="d">
      <formula>NOT(ISERROR(SEARCH("d",K28)))</formula>
    </cfRule>
    <cfRule type="containsText" dxfId="44" priority="34" operator="containsText" text="f">
      <formula>NOT(ISERROR(SEARCH("f",K28)))</formula>
    </cfRule>
  </conditionalFormatting>
  <conditionalFormatting sqref="J30:L30">
    <cfRule type="containsText" dxfId="43" priority="31" operator="containsText" text="d">
      <formula>NOT(ISERROR(SEARCH("d",J30)))</formula>
    </cfRule>
    <cfRule type="containsText" dxfId="42" priority="32" operator="containsText" text="f">
      <formula>NOT(ISERROR(SEARCH("f",J30)))</formula>
    </cfRule>
  </conditionalFormatting>
  <conditionalFormatting sqref="J30:L30">
    <cfRule type="containsText" dxfId="41" priority="29" operator="containsText" text="d">
      <formula>NOT(ISERROR(SEARCH("d",J30)))</formula>
    </cfRule>
    <cfRule type="containsText" dxfId="40" priority="30" operator="containsText" text="f">
      <formula>NOT(ISERROR(SEARCH("f",J30)))</formula>
    </cfRule>
  </conditionalFormatting>
  <conditionalFormatting sqref="J29:L29">
    <cfRule type="containsText" dxfId="39" priority="27" operator="containsText" text="d">
      <formula>NOT(ISERROR(SEARCH("d",J29)))</formula>
    </cfRule>
    <cfRule type="containsText" dxfId="38" priority="28" operator="containsText" text="f">
      <formula>NOT(ISERROR(SEARCH("f",J29)))</formula>
    </cfRule>
  </conditionalFormatting>
  <conditionalFormatting sqref="K29">
    <cfRule type="containsText" dxfId="37" priority="25" operator="containsText" text="d">
      <formula>NOT(ISERROR(SEARCH("d",K29)))</formula>
    </cfRule>
    <cfRule type="containsText" dxfId="36" priority="26" operator="containsText" text="f">
      <formula>NOT(ISERROR(SEARCH("f",K29)))</formula>
    </cfRule>
  </conditionalFormatting>
  <conditionalFormatting sqref="J31:L31">
    <cfRule type="containsText" dxfId="35" priority="23" operator="containsText" text="d">
      <formula>NOT(ISERROR(SEARCH("d",J31)))</formula>
    </cfRule>
    <cfRule type="containsText" dxfId="34" priority="24" operator="containsText" text="f">
      <formula>NOT(ISERROR(SEARCH("f",J31)))</formula>
    </cfRule>
  </conditionalFormatting>
  <conditionalFormatting sqref="D35:D36">
    <cfRule type="containsText" dxfId="33" priority="21" operator="containsText" text="d">
      <formula>NOT(ISERROR(SEARCH("d",D35)))</formula>
    </cfRule>
    <cfRule type="containsText" dxfId="32" priority="22" operator="containsText" text="f">
      <formula>NOT(ISERROR(SEARCH("f",D35)))</formula>
    </cfRule>
  </conditionalFormatting>
  <conditionalFormatting sqref="C35:C36">
    <cfRule type="containsText" dxfId="31" priority="18" operator="containsText" text="F">
      <formula>NOT(ISERROR(SEARCH("F",C35)))</formula>
    </cfRule>
    <cfRule type="containsText" dxfId="30" priority="19" operator="containsText" text="D">
      <formula>NOT(ISERROR(SEARCH("D",C35)))</formula>
    </cfRule>
    <cfRule type="containsText" dxfId="29" priority="20" operator="containsText" text="I">
      <formula>NOT(ISERROR(SEARCH("I",C35)))</formula>
    </cfRule>
  </conditionalFormatting>
  <conditionalFormatting sqref="J23:L23">
    <cfRule type="containsText" dxfId="28" priority="16" operator="containsText" text="d">
      <formula>NOT(ISERROR(SEARCH("d",J23)))</formula>
    </cfRule>
    <cfRule type="containsText" dxfId="27" priority="17" operator="containsText" text="f">
      <formula>NOT(ISERROR(SEARCH("f",J23)))</formula>
    </cfRule>
  </conditionalFormatting>
  <conditionalFormatting sqref="M21:N21">
    <cfRule type="containsText" dxfId="26" priority="14" operator="containsText" text="d">
      <formula>NOT(ISERROR(SEARCH("d",M21)))</formula>
    </cfRule>
    <cfRule type="containsText" dxfId="25" priority="15" operator="containsText" text="f">
      <formula>NOT(ISERROR(SEARCH("f",M21)))</formula>
    </cfRule>
  </conditionalFormatting>
  <conditionalFormatting sqref="K18:K20">
    <cfRule type="containsText" dxfId="24" priority="12" operator="containsText" text="d">
      <formula>NOT(ISERROR(SEARCH("d",K18)))</formula>
    </cfRule>
    <cfRule type="containsText" dxfId="23" priority="13" operator="containsText" text="f">
      <formula>NOT(ISERROR(SEARCH("f",K18)))</formula>
    </cfRule>
  </conditionalFormatting>
  <conditionalFormatting sqref="J18:J20">
    <cfRule type="containsText" dxfId="22" priority="9" operator="containsText" text="F">
      <formula>NOT(ISERROR(SEARCH("F",J18)))</formula>
    </cfRule>
    <cfRule type="containsText" dxfId="21" priority="10" operator="containsText" text="D">
      <formula>NOT(ISERROR(SEARCH("D",J18)))</formula>
    </cfRule>
    <cfRule type="containsText" dxfId="20" priority="11" operator="containsText" text="I">
      <formula>NOT(ISERROR(SEARCH("I",J18)))</formula>
    </cfRule>
  </conditionalFormatting>
  <conditionalFormatting sqref="J20:L20">
    <cfRule type="containsText" dxfId="19" priority="7" operator="containsText" text="d">
      <formula>NOT(ISERROR(SEARCH("d",J20)))</formula>
    </cfRule>
    <cfRule type="containsText" dxfId="18" priority="8" operator="containsText" text="f">
      <formula>NOT(ISERROR(SEARCH("f",J20)))</formula>
    </cfRule>
  </conditionalFormatting>
  <conditionalFormatting sqref="M18:N18">
    <cfRule type="containsText" dxfId="17" priority="5" operator="containsText" text="d">
      <formula>NOT(ISERROR(SEARCH("d",M18)))</formula>
    </cfRule>
    <cfRule type="containsText" dxfId="16" priority="6" operator="containsText" text="f">
      <formula>NOT(ISERROR(SEARCH("f",M18)))</formula>
    </cfRule>
  </conditionalFormatting>
  <conditionalFormatting sqref="J22:L22">
    <cfRule type="containsText" dxfId="15" priority="3" operator="containsText" text="d">
      <formula>NOT(ISERROR(SEARCH("d",J22)))</formula>
    </cfRule>
    <cfRule type="containsText" dxfId="14" priority="4" operator="containsText" text="f">
      <formula>NOT(ISERROR(SEARCH("f",J22)))</formula>
    </cfRule>
  </conditionalFormatting>
  <conditionalFormatting sqref="M20:N20">
    <cfRule type="containsText" dxfId="13" priority="1" operator="containsText" text="d">
      <formula>NOT(ISERROR(SEARCH("d",M20)))</formula>
    </cfRule>
    <cfRule type="containsText" dxfId="12" priority="2" operator="containsText" text="f">
      <formula>NOT(ISERROR(SEARCH("f",M20)))</formula>
    </cfRule>
  </conditionalFormatting>
  <dataValidations count="3">
    <dataValidation type="textLength" operator="equal" allowBlank="1" showInputMessage="1" showErrorMessage="1" sqref="A20:A28 A2:L12 A16:A18 A32:A36 A39:A40 H16:H18">
      <formula1>A2</formula1>
    </dataValidation>
    <dataValidation type="whole" allowBlank="1" showInputMessage="1" showErrorMessage="1" sqref="I23:I29 I32:I39 I19">
      <formula1>0</formula1>
      <formula2>12</formula2>
    </dataValidation>
    <dataValidation type="whole" operator="equal" allowBlank="1" showInputMessage="1" showErrorMessage="1" sqref="B16:B28 B32:B36 B39:B40 I16:I1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J23:J29 C16:C28 J32:J39 C39:C40 C32:C36 J16:J19</xm:sqref>
        </x14:dataValidation>
        <x14:dataValidation type="list" operator="equal" allowBlank="1" showInputMessage="1" showErrorMessage="1">
          <x14:formula1>
            <xm:f>'Menu Options'!$A$50</xm:f>
          </x14:formula1>
          <xm:sqref>K23:K29 D16:D28 K32:K39 D39:D40 D32:D36 K16:K19</xm:sqref>
        </x14:dataValidation>
        <x14:dataValidation type="list" operator="equal" allowBlank="1" showInputMessage="1">
          <x14:formula1>
            <xm:f>'Menu Options'!$A$7:$A$47</xm:f>
          </x14:formula1>
          <xm:sqref>L23:L29 E16:E28 L32:L39 E39:E40 E32:E36 L16:L19</xm:sqref>
        </x14:dataValidation>
        <x14:dataValidation type="list" operator="equal" allowBlank="1" showInputMessage="1" showErrorMessage="1">
          <x14:formula1>
            <xm:f>'Menu Options'!$C$9:$C$18</xm:f>
          </x14:formula1>
          <xm:sqref>H19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Marketing</v>
      </c>
      <c r="C2" s="69"/>
      <c r="D2" s="69"/>
      <c r="E2" s="82" t="s">
        <v>61</v>
      </c>
      <c r="F2" s="172" t="str">
        <f>'General Education Requirements'!$G$2</f>
        <v>2015-16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Logistics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39"/>
      <c r="B44" s="340"/>
      <c r="C44" s="340"/>
      <c r="D44" s="340"/>
      <c r="E44" s="340"/>
      <c r="F44" s="340"/>
      <c r="G44" s="340"/>
      <c r="H44" s="341"/>
    </row>
    <row r="45" spans="1:8" ht="24" customHeight="1" x14ac:dyDescent="0.25">
      <c r="A45" s="342"/>
      <c r="B45" s="343"/>
      <c r="C45" s="343"/>
      <c r="D45" s="343"/>
      <c r="E45" s="343"/>
      <c r="F45" s="343"/>
      <c r="G45" s="343"/>
      <c r="H45" s="344"/>
    </row>
    <row r="46" spans="1:8" ht="24" customHeight="1" x14ac:dyDescent="0.25">
      <c r="A46" s="342"/>
      <c r="B46" s="343"/>
      <c r="C46" s="343"/>
      <c r="D46" s="343"/>
      <c r="E46" s="343"/>
      <c r="F46" s="343"/>
      <c r="G46" s="343"/>
      <c r="H46" s="344"/>
    </row>
    <row r="47" spans="1:8" ht="24" customHeight="1" x14ac:dyDescent="0.25">
      <c r="A47" s="342"/>
      <c r="B47" s="343"/>
      <c r="C47" s="343"/>
      <c r="D47" s="343"/>
      <c r="E47" s="343"/>
      <c r="F47" s="343"/>
      <c r="G47" s="343"/>
      <c r="H47" s="344"/>
    </row>
    <row r="48" spans="1:8" ht="24" customHeight="1" thickBot="1" x14ac:dyDescent="0.3">
      <c r="A48" s="345"/>
      <c r="B48" s="346"/>
      <c r="C48" s="346"/>
      <c r="D48" s="346"/>
      <c r="E48" s="346"/>
      <c r="F48" s="346"/>
      <c r="G48" s="346"/>
      <c r="H48" s="347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1" customFormat="1" ht="27" customHeight="1" x14ac:dyDescent="0.55000000000000004">
      <c r="A3" s="212"/>
      <c r="B3" s="314" t="s">
        <v>247</v>
      </c>
    </row>
    <row r="4" spans="1:7" s="297" customFormat="1" ht="27" customHeight="1" x14ac:dyDescent="0.55000000000000004">
      <c r="A4" s="300"/>
      <c r="B4" s="313" t="s">
        <v>246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3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0"/>
      <c r="D10" s="232" t="s">
        <v>100</v>
      </c>
      <c r="E10" s="128"/>
      <c r="F10" s="128"/>
      <c r="G10" s="128"/>
    </row>
    <row r="11" spans="1:7" ht="24" customHeight="1" thickBot="1" x14ac:dyDescent="0.3">
      <c r="A11" s="165"/>
      <c r="B11" s="237" t="s">
        <v>206</v>
      </c>
      <c r="C11" s="230"/>
      <c r="D11" s="231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9" t="s">
        <v>114</v>
      </c>
      <c r="D12" s="226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6"/>
      <c r="D13" s="227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0"/>
      <c r="D14" s="227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2"/>
      <c r="D15" s="228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3" t="s">
        <v>115</v>
      </c>
      <c r="D16" s="225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9" t="s">
        <v>116</v>
      </c>
      <c r="D17" s="226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1"/>
      <c r="D18" s="227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1"/>
      <c r="D19" s="227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1"/>
      <c r="D20" s="227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9" t="s">
        <v>117</v>
      </c>
      <c r="D21" s="226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4"/>
      <c r="D22" s="227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72"/>
      <c r="D23" s="273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5"/>
      <c r="D24" s="227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8" t="s">
        <v>119</v>
      </c>
      <c r="D25" s="225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9"/>
      <c r="D26" s="217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77"/>
      <c r="D27" s="276"/>
      <c r="E27" s="128"/>
      <c r="F27" s="128"/>
      <c r="G27" s="128"/>
    </row>
    <row r="28" spans="1:7" s="123" customFormat="1" ht="24" customHeight="1" thickBot="1" x14ac:dyDescent="0.3">
      <c r="A28" s="236"/>
      <c r="B28" s="235" t="s">
        <v>186</v>
      </c>
      <c r="C28" s="271"/>
      <c r="D28" s="271"/>
      <c r="E28" s="128"/>
      <c r="F28" s="128"/>
      <c r="G28" s="128"/>
    </row>
    <row r="29" spans="1:7" s="123" customFormat="1" ht="24" customHeight="1" x14ac:dyDescent="0.25">
      <c r="A29" s="234"/>
      <c r="B29" s="270"/>
      <c r="C29" s="271"/>
      <c r="D29" s="271"/>
      <c r="E29" s="275"/>
      <c r="F29" s="128"/>
      <c r="G29" s="128"/>
    </row>
    <row r="30" spans="1:7" s="123" customFormat="1" ht="24" customHeight="1" x14ac:dyDescent="0.25">
      <c r="A30" s="234"/>
      <c r="B30" s="264"/>
      <c r="C30" s="271"/>
      <c r="D30" s="271"/>
      <c r="E30" s="275"/>
      <c r="F30" s="128"/>
      <c r="G30" s="128"/>
    </row>
    <row r="31" spans="1:7" ht="24" customHeight="1" x14ac:dyDescent="0.25">
      <c r="A31" s="158"/>
      <c r="B31" s="274"/>
      <c r="C31" s="271"/>
      <c r="D31" s="271"/>
      <c r="E31" s="275"/>
      <c r="F31" s="128"/>
      <c r="G31" s="128"/>
    </row>
    <row r="32" spans="1:7" ht="24" customHeight="1" x14ac:dyDescent="0.25">
      <c r="B32" s="270"/>
      <c r="C32" s="271"/>
      <c r="D32" s="271"/>
      <c r="E32" s="270"/>
    </row>
    <row r="33" spans="2:5" s="178" customFormat="1" ht="24" customHeight="1" x14ac:dyDescent="0.25">
      <c r="B33" s="270"/>
      <c r="C33" s="271"/>
      <c r="D33" s="271"/>
      <c r="E33" s="270"/>
    </row>
    <row r="34" spans="2:5" s="178" customFormat="1" ht="24" customHeight="1" x14ac:dyDescent="0.25">
      <c r="B34" s="270"/>
      <c r="C34" s="270"/>
      <c r="D34" s="270"/>
      <c r="E34" s="270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221</v>
      </c>
    </row>
    <row r="4" spans="1:3" x14ac:dyDescent="0.25">
      <c r="A4" s="178" t="s">
        <v>183</v>
      </c>
      <c r="B4" s="178" t="s">
        <v>80</v>
      </c>
      <c r="C4" s="255" t="s">
        <v>80</v>
      </c>
    </row>
    <row r="5" spans="1:3" x14ac:dyDescent="0.25">
      <c r="A5" s="178"/>
      <c r="B5" s="178" t="s">
        <v>38</v>
      </c>
      <c r="C5" s="255" t="s">
        <v>222</v>
      </c>
    </row>
    <row r="6" spans="1:3" x14ac:dyDescent="0.25">
      <c r="A6" s="179" t="s">
        <v>82</v>
      </c>
      <c r="B6" s="178" t="s">
        <v>139</v>
      </c>
      <c r="C6" s="255" t="s">
        <v>223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238</v>
      </c>
    </row>
    <row r="9" spans="1:3" x14ac:dyDescent="0.25">
      <c r="A9" s="178" t="s">
        <v>169</v>
      </c>
      <c r="B9" s="178" t="s">
        <v>80</v>
      </c>
      <c r="C9" s="312" t="s">
        <v>80</v>
      </c>
    </row>
    <row r="10" spans="1:3" x14ac:dyDescent="0.25">
      <c r="A10" s="178" t="s">
        <v>168</v>
      </c>
      <c r="B10" s="158" t="s">
        <v>70</v>
      </c>
      <c r="C10" s="312" t="s">
        <v>229</v>
      </c>
    </row>
    <row r="11" spans="1:3" x14ac:dyDescent="0.25">
      <c r="A11" s="178" t="s">
        <v>167</v>
      </c>
      <c r="B11" s="178" t="s">
        <v>71</v>
      </c>
      <c r="C11" s="312" t="s">
        <v>239</v>
      </c>
    </row>
    <row r="12" spans="1:3" x14ac:dyDescent="0.25">
      <c r="A12" s="178" t="s">
        <v>166</v>
      </c>
      <c r="B12" s="178" t="s">
        <v>72</v>
      </c>
      <c r="C12" s="312" t="s">
        <v>240</v>
      </c>
    </row>
    <row r="13" spans="1:3" x14ac:dyDescent="0.25">
      <c r="A13" s="178" t="s">
        <v>165</v>
      </c>
      <c r="B13" s="178" t="s">
        <v>17</v>
      </c>
      <c r="C13" s="312" t="s">
        <v>241</v>
      </c>
    </row>
    <row r="14" spans="1:3" x14ac:dyDescent="0.25">
      <c r="A14" s="178" t="s">
        <v>164</v>
      </c>
      <c r="B14" s="178" t="s">
        <v>73</v>
      </c>
      <c r="C14" s="312" t="s">
        <v>228</v>
      </c>
    </row>
    <row r="15" spans="1:3" x14ac:dyDescent="0.25">
      <c r="A15" s="178" t="s">
        <v>163</v>
      </c>
      <c r="B15" s="178" t="s">
        <v>74</v>
      </c>
      <c r="C15" s="312" t="s">
        <v>242</v>
      </c>
    </row>
    <row r="16" spans="1:3" x14ac:dyDescent="0.25">
      <c r="A16" s="178" t="s">
        <v>162</v>
      </c>
      <c r="B16" s="178" t="s">
        <v>16</v>
      </c>
      <c r="C16" s="312" t="s">
        <v>243</v>
      </c>
    </row>
    <row r="17" spans="1:3" x14ac:dyDescent="0.25">
      <c r="A17" s="178" t="s">
        <v>161</v>
      </c>
      <c r="B17" s="178" t="s">
        <v>15</v>
      </c>
      <c r="C17" s="312" t="s">
        <v>244</v>
      </c>
    </row>
    <row r="18" spans="1:3" x14ac:dyDescent="0.25">
      <c r="A18" s="178" t="s">
        <v>160</v>
      </c>
      <c r="B18" s="178"/>
      <c r="C18" s="312" t="s">
        <v>245</v>
      </c>
    </row>
    <row r="19" spans="1:3" x14ac:dyDescent="0.25">
      <c r="A19" s="178" t="s">
        <v>159</v>
      </c>
      <c r="B19" s="179" t="s">
        <v>173</v>
      </c>
      <c r="C19" s="282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78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Requirements'!F32:F36,'Degree Requirements'!M16:M19)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Requirements'!G32:G36,'Degree Requirements'!N16:N19)</f>
        <v>0</v>
      </c>
    </row>
    <row r="77" spans="1:2" x14ac:dyDescent="0.25">
      <c r="B77" s="186"/>
    </row>
    <row r="78" spans="1:2" x14ac:dyDescent="0.25">
      <c r="A78" s="179" t="s">
        <v>225</v>
      </c>
      <c r="B78" s="189"/>
    </row>
    <row r="79" spans="1:2" x14ac:dyDescent="0.25">
      <c r="A79" s="257" t="s">
        <v>198</v>
      </c>
      <c r="B79" s="189"/>
    </row>
    <row r="80" spans="1:2" x14ac:dyDescent="0.25">
      <c r="A80" s="257">
        <f>SUM('Degree Requirements'!F16:F28)</f>
        <v>0</v>
      </c>
      <c r="B80" s="189"/>
    </row>
    <row r="81" spans="1:2" x14ac:dyDescent="0.25">
      <c r="A81" s="257" t="s">
        <v>199</v>
      </c>
      <c r="B81" s="189"/>
    </row>
    <row r="82" spans="1:2" x14ac:dyDescent="0.25">
      <c r="A82" s="257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2014-11-11T23:01:15Z</dcterms:modified>
</cp:coreProperties>
</file>